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6540" windowHeight="2460" firstSheet="1" activeTab="5"/>
  </bookViews>
  <sheets>
    <sheet name="AAAAA" sheetId="1" state="veryHidden" r:id="rId1"/>
    <sheet name="Income Statement" sheetId="2" r:id="rId2"/>
    <sheet name="Balance sheet" sheetId="3" r:id="rId3"/>
    <sheet name="Cash flow" sheetId="4" r:id="rId4"/>
    <sheet name="Chg in equity" sheetId="5" r:id="rId5"/>
    <sheet name="Notes" sheetId="6" r:id="rId6"/>
  </sheets>
  <definedNames>
    <definedName name="_xlnm.Print_Area" localSheetId="2">'Balance sheet'!$A$1:$G$56</definedName>
    <definedName name="_xlnm.Print_Area" localSheetId="3">'Cash flow'!$A$1:$G$53</definedName>
    <definedName name="_xlnm.Print_Area" localSheetId="4">'Chg in equity'!$A$1:$K$34</definedName>
    <definedName name="_xlnm.Print_Area" localSheetId="1">'Income Statement'!$A$1:$J$53</definedName>
    <definedName name="_xlnm.Print_Area" localSheetId="5">'Notes'!$A$82:$J$122</definedName>
  </definedNames>
  <calcPr fullCalcOnLoad="1"/>
</workbook>
</file>

<file path=xl/sharedStrings.xml><?xml version="1.0" encoding="utf-8"?>
<sst xmlns="http://schemas.openxmlformats.org/spreadsheetml/2006/main" count="403" uniqueCount="294">
  <si>
    <t>MERCES HOLDINGS BERHAD</t>
  </si>
  <si>
    <t xml:space="preserve">     (Company No. 6403-X)</t>
  </si>
  <si>
    <t xml:space="preserve">     (Incorporated in Malaysia)</t>
  </si>
  <si>
    <t>Revenue</t>
  </si>
  <si>
    <t>INDIVIDUAL QUARTER</t>
  </si>
  <si>
    <t>CUMULATIVE QUARTER</t>
  </si>
  <si>
    <t xml:space="preserve">YEAR </t>
  </si>
  <si>
    <t>QUARTER</t>
  </si>
  <si>
    <t xml:space="preserve">CURRENT </t>
  </si>
  <si>
    <t xml:space="preserve">PRECEDING </t>
  </si>
  <si>
    <t>YEAR</t>
  </si>
  <si>
    <t>CORRESPONDING</t>
  </si>
  <si>
    <t>TODATE</t>
  </si>
  <si>
    <t>PERIOD</t>
  </si>
  <si>
    <t>RM'000</t>
  </si>
  <si>
    <t xml:space="preserve"> </t>
  </si>
  <si>
    <t>-</t>
  </si>
  <si>
    <t>Profit/(Loss) from operations</t>
  </si>
  <si>
    <t xml:space="preserve">CONDENSED CONSOLIDATED INCOME STATEMENT </t>
  </si>
  <si>
    <t xml:space="preserve">The Board of Directors is pleased to announce the following unaudited consolidated results of the Group  </t>
  </si>
  <si>
    <t>Operating expenses</t>
  </si>
  <si>
    <t>Other operating income</t>
  </si>
  <si>
    <t>Profit/(Loss) Before tax</t>
  </si>
  <si>
    <t>Taxation</t>
  </si>
  <si>
    <t>Profit/(Loss) after tax</t>
  </si>
  <si>
    <t>Earning per shares (Sen)</t>
  </si>
  <si>
    <t>a)  Basic</t>
  </si>
  <si>
    <t>b) Diluted</t>
  </si>
  <si>
    <t>(The condensed Consolidated Income Statements should be read in conjunction with the Annual Financial</t>
  </si>
  <si>
    <t>N/A</t>
  </si>
  <si>
    <t>Property, Plant and Equipment</t>
  </si>
  <si>
    <t>As at end of</t>
  </si>
  <si>
    <t>current quarter</t>
  </si>
  <si>
    <t>As at preceding</t>
  </si>
  <si>
    <t>year end</t>
  </si>
  <si>
    <t>CURRENT ASSETS</t>
  </si>
  <si>
    <t>Property Development Expenditure</t>
  </si>
  <si>
    <t>Cash and Bank Balance</t>
  </si>
  <si>
    <t>Share Capital</t>
  </si>
  <si>
    <t>ended</t>
  </si>
  <si>
    <t>Preceding year</t>
  </si>
  <si>
    <t>Quarter</t>
  </si>
  <si>
    <t>Current Quarter</t>
  </si>
  <si>
    <t>CHANGES IN WORKING CAPITAL</t>
  </si>
  <si>
    <t>(Increase)/decrease in receivable</t>
  </si>
  <si>
    <t>Increase/(decrease) in payable</t>
  </si>
  <si>
    <t>Cash flow generated from operations</t>
  </si>
  <si>
    <t>Taxation paid</t>
  </si>
  <si>
    <t>Net cash flows from operating activities</t>
  </si>
  <si>
    <t>INVESTING ACTIVITIES</t>
  </si>
  <si>
    <t>Interest received</t>
  </si>
  <si>
    <t xml:space="preserve">Proceeds from disposal of property, plant and </t>
  </si>
  <si>
    <t>equipment</t>
  </si>
  <si>
    <t>FINANCING ACTIVITIES</t>
  </si>
  <si>
    <t>NET CHANGE IN CASH AND CASH EQUIVALENTS</t>
  </si>
  <si>
    <t xml:space="preserve">CASH AND CASH EQUIVALENTS AT END </t>
  </si>
  <si>
    <t>OF PERIOD</t>
  </si>
  <si>
    <t xml:space="preserve">(The Condensed Consolidated Cash flow Statements should be read in conjunction with the </t>
  </si>
  <si>
    <t>Total</t>
  </si>
  <si>
    <t>Balance as at 1 January 2005</t>
  </si>
  <si>
    <t xml:space="preserve">             -</t>
  </si>
  <si>
    <t xml:space="preserve">            -</t>
  </si>
  <si>
    <t>A1.</t>
  </si>
  <si>
    <t>Accounting Policies and Method of computations</t>
  </si>
  <si>
    <t>A2.</t>
  </si>
  <si>
    <t>Audit Report Qualification</t>
  </si>
  <si>
    <t>A3.</t>
  </si>
  <si>
    <t>Seasonal or Cyclical Factors</t>
  </si>
  <si>
    <t>A4.</t>
  </si>
  <si>
    <t>Nature and Amount of Changes in Estimates</t>
  </si>
  <si>
    <t>Nature and Amount of Unusual Items</t>
  </si>
  <si>
    <t>A5.</t>
  </si>
  <si>
    <t>A6.</t>
  </si>
  <si>
    <t>Issuance and Repayment of Debt and Equity Securities</t>
  </si>
  <si>
    <t>A7.</t>
  </si>
  <si>
    <t>Dividends Paid</t>
  </si>
  <si>
    <t>A8.</t>
  </si>
  <si>
    <t>Segmental Reporting</t>
  </si>
  <si>
    <t>Total Assets</t>
  </si>
  <si>
    <t>Employed</t>
  </si>
  <si>
    <t>Profit/(Loss)</t>
  </si>
  <si>
    <t>before taxation</t>
  </si>
  <si>
    <t>Turnover</t>
  </si>
  <si>
    <t>Construction</t>
  </si>
  <si>
    <t>Property Development</t>
  </si>
  <si>
    <t>Property &amp; investment holdings</t>
  </si>
  <si>
    <t>Geographical segment information is not significant to the Group as the principal activities occur</t>
  </si>
  <si>
    <t>predominantly in Malaysia.</t>
  </si>
  <si>
    <t>A9.</t>
  </si>
  <si>
    <t>Valuation of Property, Plant and Equipment</t>
  </si>
  <si>
    <t>A10.</t>
  </si>
  <si>
    <t>Material Events Subsequent to the end of the Period Under Review</t>
  </si>
  <si>
    <t>A11.</t>
  </si>
  <si>
    <t>Change in Composition of Group</t>
  </si>
  <si>
    <t>There were no material events subsequent to the end of the current quarter that have not been reflected in the financial statement for the current quarter as at the date of this report.</t>
  </si>
  <si>
    <t>A12.</t>
  </si>
  <si>
    <t>Change in Contingent Liabilities</t>
  </si>
  <si>
    <t>There were no material changes in contingent liabilities or contingent assets since the last annual financial statements.</t>
  </si>
  <si>
    <t>B1.</t>
  </si>
  <si>
    <t>Review of Performance</t>
  </si>
  <si>
    <t>B2.</t>
  </si>
  <si>
    <t>B3.</t>
  </si>
  <si>
    <t>Current Year Prospect</t>
  </si>
  <si>
    <t>B4.</t>
  </si>
  <si>
    <t>Variance of Actual Profit from Profit Forecast</t>
  </si>
  <si>
    <t>B5.</t>
  </si>
  <si>
    <t>The taxation shown in the Quarterly Report on Unaudited Consolidated Income Statement comprised of -</t>
  </si>
  <si>
    <t>Current Year Todate</t>
  </si>
  <si>
    <t>Taxation for current quarter/year</t>
  </si>
  <si>
    <t>Recovery of previous year's taxes</t>
  </si>
  <si>
    <t>B6.</t>
  </si>
  <si>
    <t>Profit/(Loss) on Sale of Unquoted Investments or Properties</t>
  </si>
  <si>
    <t>B7.</t>
  </si>
  <si>
    <t>Quoted Securities</t>
  </si>
  <si>
    <t>There were no purchase or disposal of quoted securities for the current quarter and financial year todate.</t>
  </si>
  <si>
    <t>B8.</t>
  </si>
  <si>
    <t>Corporate Proposals</t>
  </si>
  <si>
    <t>There were no corporate proposals announced and uncompleted for the current quarter and financial year todate.</t>
  </si>
  <si>
    <t>B9.</t>
  </si>
  <si>
    <t>Group Borrowings and Debt Securities</t>
  </si>
  <si>
    <t>(a)   Short Term Borrowings</t>
  </si>
  <si>
    <t xml:space="preserve">       Bank overdraft</t>
  </si>
  <si>
    <t xml:space="preserve">       Revolving credits</t>
  </si>
  <si>
    <t>Secured</t>
  </si>
  <si>
    <t>Unsecured</t>
  </si>
  <si>
    <t xml:space="preserve">       Bankers acceptance</t>
  </si>
  <si>
    <t xml:space="preserve">       Term loans/Bridging loans</t>
  </si>
  <si>
    <t xml:space="preserve">                    -</t>
  </si>
  <si>
    <t xml:space="preserve">                     -</t>
  </si>
  <si>
    <t>(b)   Long Term Borrowing</t>
  </si>
  <si>
    <t>There were no borrowings or debt securities denominated in foreign currencies.</t>
  </si>
  <si>
    <t>B10.</t>
  </si>
  <si>
    <t>Off Balance Sheet Financial Instruments</t>
  </si>
  <si>
    <t>There were no financial instruments with off balance sheet risk at the date of this report.</t>
  </si>
  <si>
    <t>B11.</t>
  </si>
  <si>
    <t>Material Litigations</t>
  </si>
  <si>
    <t>B12.</t>
  </si>
  <si>
    <t>Dividend</t>
  </si>
  <si>
    <t>B13.</t>
  </si>
  <si>
    <t>Earning Per Share</t>
  </si>
  <si>
    <t>Basic earning per share is calculated by dividing the net profit/(loss) after taxation and minority interest for the quarter by weighted average number of ordinary shares in issue during the quarter.</t>
  </si>
  <si>
    <t>Individual</t>
  </si>
  <si>
    <t>Cumulative</t>
  </si>
  <si>
    <t>Weighted average number of ordinary share in issue(''000)</t>
  </si>
  <si>
    <t>Earnings/(Loss) per share (sen)</t>
  </si>
  <si>
    <t>Diluted EPS is not applicable for the Period under review.</t>
  </si>
  <si>
    <t>By Order of the Board,</t>
  </si>
  <si>
    <t xml:space="preserve">Chia Kwok Why </t>
  </si>
  <si>
    <t>Company Secretary</t>
  </si>
  <si>
    <t>Petaling Jaya</t>
  </si>
  <si>
    <t>CONDENSED CONSOLIDATED STATEMENT OF CHANGES IN EQUITY</t>
  </si>
  <si>
    <t>Loss for the period</t>
  </si>
  <si>
    <t xml:space="preserve">CONDENSED CONSOLIDATED CASH FLOW STATEMENTS FOR </t>
  </si>
  <si>
    <t>Accumulated  Losses</t>
  </si>
  <si>
    <t xml:space="preserve">Current Quarter </t>
  </si>
  <si>
    <t xml:space="preserve">Preceding Year corresponding Quarter </t>
  </si>
  <si>
    <t xml:space="preserve">(The Condensed Consolidated Statement of Changes in Equity should be read in conjunction with the </t>
  </si>
  <si>
    <t>ADJUSTMENTS AS FOLLOWS -</t>
  </si>
  <si>
    <t>Add back Depreciation</t>
  </si>
  <si>
    <t>Less gain on disposal of property, plant &amp; equipment</t>
  </si>
  <si>
    <t>Add back Interest expenses</t>
  </si>
  <si>
    <t>Less Interest income</t>
  </si>
  <si>
    <t>CASH AND CASH EQUIVALENTS AT BEGINNING</t>
  </si>
  <si>
    <t>OF YEAR</t>
  </si>
  <si>
    <t>Interest expenses</t>
  </si>
  <si>
    <t>Repayment of bank borrowings</t>
  </si>
  <si>
    <t>Comparison with immediate preceding quarter</t>
  </si>
  <si>
    <t xml:space="preserve">        MERCES HOLDINGS BERHAD</t>
  </si>
  <si>
    <t xml:space="preserve">            (Company No. 6403-X)</t>
  </si>
  <si>
    <t xml:space="preserve">            (Incorporated in Malaysia)</t>
  </si>
  <si>
    <t>Retained earnings/</t>
  </si>
  <si>
    <t>The business operations of the Group for the quarter under review are not affected by any seasonal or cyclical factors.</t>
  </si>
  <si>
    <t>The Company did not make any payment of dividends during the quarter and financial year todate.</t>
  </si>
  <si>
    <t>Not applicable as the Company did not issue any profit forecast.</t>
  </si>
  <si>
    <t>Net Earnings/(Loss) (RM '000)</t>
  </si>
  <si>
    <t>FOR THE FIRST QUARTER ENDED 31 MARCH 2006</t>
  </si>
  <si>
    <t>(Unaudited)</t>
  </si>
  <si>
    <t>31/03/2006</t>
  </si>
  <si>
    <t>31/03/2005</t>
  </si>
  <si>
    <t>Interest income</t>
  </si>
  <si>
    <t>statements).</t>
  </si>
  <si>
    <t xml:space="preserve">Report for the year ended 31 December 2005 and the accompanying notes attached to the interim financial </t>
  </si>
  <si>
    <t>CONDENSED CONSOLIDATED BALANCE SHEET AS AT 31 MARCH 2006</t>
  </si>
  <si>
    <t>31/12/2005</t>
  </si>
  <si>
    <t>Investment properties</t>
  </si>
  <si>
    <t>TOTAL ASSETS</t>
  </si>
  <si>
    <t>EQUITY AND LIABILITIES</t>
  </si>
  <si>
    <t>Equity attributable to equity holders of parent  -</t>
  </si>
  <si>
    <t>Retained earnings</t>
  </si>
  <si>
    <t>Minority  interest</t>
  </si>
  <si>
    <t>Total equity</t>
  </si>
  <si>
    <t>NON-CURRENT ASSETS</t>
  </si>
  <si>
    <t>ASSETS</t>
  </si>
  <si>
    <t>NON-CURRENT LIABILITIES</t>
  </si>
  <si>
    <t>Borrowing</t>
  </si>
  <si>
    <t>CURRENT LIABILITIES</t>
  </si>
  <si>
    <t>current tax payable</t>
  </si>
  <si>
    <t>Total liabilities</t>
  </si>
  <si>
    <t>TOTAL EQUITY AND LIABILITIES</t>
  </si>
  <si>
    <t xml:space="preserve">(The Condensed Consolidated Balance Sheets should be read in conjunction with the audited </t>
  </si>
  <si>
    <t>attached to the interim financial statements)</t>
  </si>
  <si>
    <t xml:space="preserve">Annual Financial Report for the year ended 31 December 2005 and the accompanying notes </t>
  </si>
  <si>
    <t>The unaudited interim financial statements have been prepared in accordance with requirements under Financial Reporting Standards FRS 134 -"Interim Financial Reporting" and Paragraph 9.22 of Bursa Malaysia Securities Berhad's Listing Requirements.</t>
  </si>
  <si>
    <t>These explanatory notes attached to the interim financial statements provide an explanation of events and transactions that are significant to an understanding of the changes in the financial position and performance of the Group since financial year ended 31st December 2005.</t>
  </si>
  <si>
    <t>The accounting policies and methods of computation adopted by the Company and the Group in preparing its financial statements are consistent with the audited financial statements for the year ended 31st December 2005, except that the Group has adopted the new/revised standards issued by MASB effective for financial period beginning 1 January 2006 as follows :</t>
  </si>
  <si>
    <t>Share-based Payment</t>
  </si>
  <si>
    <t>Business Combinations</t>
  </si>
  <si>
    <t>Non-current Assets Held for Sale and Presentation of Discontinued Operations</t>
  </si>
  <si>
    <t>FRS 101</t>
  </si>
  <si>
    <t>FRS    2</t>
  </si>
  <si>
    <t>FRS    3</t>
  </si>
  <si>
    <t>FRS    5</t>
  </si>
  <si>
    <t>Presentation of Financial Statements</t>
  </si>
  <si>
    <t>FRS 102</t>
  </si>
  <si>
    <t>Inventories</t>
  </si>
  <si>
    <t>FRS 108</t>
  </si>
  <si>
    <t>Accounting Policies, Changes in Accounting Estimates And Errors</t>
  </si>
  <si>
    <t>FRS 110</t>
  </si>
  <si>
    <t>Events After the Balance Sheet Date</t>
  </si>
  <si>
    <t>FRS 116.</t>
  </si>
  <si>
    <t>FRS 127</t>
  </si>
  <si>
    <t>Consolidated and Separated Financial Statements</t>
  </si>
  <si>
    <t>Investment in Associates</t>
  </si>
  <si>
    <t>FRS 128</t>
  </si>
  <si>
    <t>FRS 131</t>
  </si>
  <si>
    <t>Interest in Joint Venture</t>
  </si>
  <si>
    <t>Financial Instruments : Disclosure and Presentation</t>
  </si>
  <si>
    <t>FRS 132</t>
  </si>
  <si>
    <t>FRS 133</t>
  </si>
  <si>
    <t>Earnings Per Share</t>
  </si>
  <si>
    <t>FRS 136</t>
  </si>
  <si>
    <t>Impairment of assets</t>
  </si>
  <si>
    <t>FRS 138</t>
  </si>
  <si>
    <t>Intangible assets</t>
  </si>
  <si>
    <t>Investment Property</t>
  </si>
  <si>
    <t>FRS 140</t>
  </si>
  <si>
    <t>The adoption of FRS 2,  5, 102, 108, 110, 127, 128, 131, 132 and 133 does not have any significant impact to the Group. A summary of the principal impact on the Group's accounting policies resulting from the adoption of the new/revised standards are as follows :-</t>
  </si>
  <si>
    <t>(a)</t>
  </si>
  <si>
    <t>(b)</t>
  </si>
  <si>
    <t>Under FRS 3, any excess of the Group's interest in the fair  value of acquirees' identifiable assets and contingent liabilities over cost of acquisitions (previously referred to as "Negative Goodwill") after reassessment, is now recognised immediately to the Income Statements.</t>
  </si>
  <si>
    <t>FRS 116 : Property, Plant and Equipment</t>
  </si>
  <si>
    <t>FRS 3 : Business Combinations</t>
  </si>
  <si>
    <t>In accordance with FRS 116, Property, Plant and Equipment requires the review of the residual value and remaining useful life of property, plant and equipment at least at each financial year end. If the residual value of the assets increases to an amount equal to or greater than the assets' carrying amount, the assets's depreciation charge is zero unless and until its residual value subsequently decreases to an amount below the asset's carrying amount.</t>
  </si>
  <si>
    <t>There were no change in estimation of residual value and remaining useful life of its property, plant and equipment that have had material effect in the current quarter and financial period todate results.</t>
  </si>
  <si>
    <t>The financial statements for the year ended 31 December 2005 was reported on without any qualification.</t>
  </si>
  <si>
    <t>(c)</t>
  </si>
  <si>
    <t>FRS 101 : Presentation of Financial Statements</t>
  </si>
  <si>
    <t>The adoption of the revised FRS 101 has affected the presentation of minority interest, share of net after tax results of associated company and other disclosures. In the consolidated balance sheet, minority interest are now presented within total equity. In the consolidated income statement, minority interest are presented as an allocation of the total profit and loss for the period. A similar requirement is also applicable to the statement of changes in equity.</t>
  </si>
  <si>
    <t>There is no financial impact to the consolidated income statement. The current period's presentation of the Group's financial statement is based on the revised requirements of FRS 101 with the comparative figures restated to conform with current quarter presentation.</t>
  </si>
  <si>
    <t>There were no unusual items which affect the assets, liabilities, equity, net income or cash flow of the Group for the current quarter and financial year todate.</t>
  </si>
  <si>
    <t>There were no material changes in estimates of amounts reported in pror financial years that have a material effect in the current financial period.</t>
  </si>
  <si>
    <t>There were no issuance, cancellation, repurchase, resale and repayment of debts and equity securities for the current financial period todate.</t>
  </si>
  <si>
    <t>The valuation of property, plant and equipment has been brought forward without any amendments from the annual financial statements for the financial year ended 31 December 2005.</t>
  </si>
  <si>
    <t>PART B : ADDITIONAL INFORMATION REQUIRED BY BURSA MALAYSIA  LISTING REQUIREMENTS</t>
  </si>
  <si>
    <t>PART A.     EXPLANATORY NOTES TO THE INTERIM FINANCIAL STATEMENTS</t>
  </si>
  <si>
    <t>In view that market for the property development  remains soft, the  directors do not expect an improvement in the results of the Group for the remaining period of financial year ending 31 December 2006.</t>
  </si>
  <si>
    <t>Land held for development</t>
  </si>
  <si>
    <t>Trade receivable</t>
  </si>
  <si>
    <t>Non-trade receivable and deposits</t>
  </si>
  <si>
    <t>Fixed deposits with licensed bank</t>
  </si>
  <si>
    <t>Short term borrowings</t>
  </si>
  <si>
    <t>Trade payables</t>
  </si>
  <si>
    <t>Non-trade payables and accruals</t>
  </si>
  <si>
    <t>Attributable to :</t>
  </si>
  <si>
    <t>Equity holder of the parent</t>
  </si>
  <si>
    <t>Minority interest</t>
  </si>
  <si>
    <t>FOR THE QUARTER ENDED 31 MARCH 2006</t>
  </si>
  <si>
    <t>Balance as at 31 March 2006</t>
  </si>
  <si>
    <t>Balance as at 1 January 2006</t>
  </si>
  <si>
    <t>Balance as at 31 March 2005</t>
  </si>
  <si>
    <t>Annual Financial Report for the year ended 31 December 2005).</t>
  </si>
  <si>
    <t>(d)</t>
  </si>
  <si>
    <t>FRS 140 : Investment Property</t>
  </si>
  <si>
    <t>Investment property, comprising land and building is held for rental yield and is not occupied by the Group. The investment property using the cost model which is in accordance with the measurement of property, plant and equipment unless the investment property criteria to be classified as Assets Held for Sale in accordance with FRS 5. In accordance with FRS 140, investment property is and presented as a separate line item in non-current assets. Investment property is measured at depreciated cost less any impairment. In prior years, investment property was not separately classified and was presented as part of property, plant and equipment.</t>
  </si>
  <si>
    <t>The comparative figures for Property, Plant and Equipment have been restated due to the adoption of FRS 140.</t>
  </si>
  <si>
    <t xml:space="preserve">               -</t>
  </si>
  <si>
    <t>On 5th Jan 2006 the Company disposed three subsidiaries namely Aslian Tulin Sdn Bhd, CCMB Auto Sdn Bhd and GYM Lifestyle Sdn Bhd each of them having a paid up capital of RM 2, at par value.</t>
  </si>
  <si>
    <t>The Group's revenue was mainly derived from construction works and sale of development properties. For the current quarter, turnover was RM 0.810 million, 9% lower than previous year's corresponding period of RM 0.899 million.</t>
  </si>
  <si>
    <t>Group Borrowings as at 31 March 2006 are as follows -</t>
  </si>
  <si>
    <t>The changes in material litigations (including status of any pending material litigation) since the last annual balance sheet as at 31 December 2005 are listed in the Appendix 1 attached hereto.</t>
  </si>
  <si>
    <t>The Board of directors does not recommend any interim dividend for the financial quarter ended 31 March 2006.</t>
  </si>
  <si>
    <t>31st May, 2006</t>
  </si>
  <si>
    <t>THE FIRST  QUARTER ENDED 31 MARCH 2006</t>
  </si>
  <si>
    <t>PROFIT/(LOSS) BEFORE TAX</t>
  </si>
  <si>
    <t xml:space="preserve">                 -</t>
  </si>
  <si>
    <t xml:space="preserve">Operating profit/(loss) before changes in </t>
  </si>
  <si>
    <t xml:space="preserve">    working capital</t>
  </si>
  <si>
    <t>Net assets per share</t>
  </si>
  <si>
    <t>(Increase)/decrease in property development expenditure</t>
  </si>
  <si>
    <t xml:space="preserve">Loss before tax for the 1st quarter ended 31 Mar 2006 was RM 0.952 million compared to the loss  before tax of RM 1.087 million reported in the previous year corresponding period. </t>
  </si>
  <si>
    <t xml:space="preserve">Turnover for the current quarter was RM0.810 million compared to  RM12.790 million reported  in the immediate preceding quarter. Loss for the current quarter was RM 0.952 million compared to loss of 1.593 million in the immediate preceding quarter. </t>
  </si>
  <si>
    <t>Add back loss on disposal of subsidiaries</t>
  </si>
  <si>
    <t>Loss from disposal of  three subsidiaries during the period under review amounted to RM 0.523 million.</t>
  </si>
  <si>
    <t>The change in accounting policy for negative goodwill had no effect on the financial statements as there was no negative goodwill deferred as at 31 December 2005.</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</si>
</sst>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Rm  &quot;#,##0_);\(&quot;Rm  &quot;#,##0\)"/>
    <numFmt numFmtId="167" formatCode="&quot;Rm  &quot;#,##0_);[Red]\(&quot;Rm  &quot;#,##0\)"/>
    <numFmt numFmtId="168" formatCode="&quot;Rm  &quot;#,##0.00_);\(&quot;Rm  &quot;#,##0.00\)"/>
    <numFmt numFmtId="169" formatCode="&quot;Rm  &quot;#,##0.00_);[Red]\(&quot;Rm  &quot;#,##0.00\)"/>
    <numFmt numFmtId="170" formatCode="_(&quot;Rm  &quot;* #,##0_);_(&quot;Rm  &quot;* \(#,##0\);_(&quot;Rm  &quot;* &quot;-&quot;_);_(@_)"/>
    <numFmt numFmtId="171" formatCode="_(&quot;Rm  &quot;* #,##0.00_);_(&quot;Rm  &quot;* \(#,##0.00\);_(&quot;Rm  &quot;* &quot;-&quot;??_);_(@_)"/>
    <numFmt numFmtId="172" formatCode="&quot;Yes&quot;;&quot;Yes&quot;;&quot;No&quot;"/>
    <numFmt numFmtId="173" formatCode="&quot;True&quot;;&quot;True&quot;;&quot;False&quot;"/>
    <numFmt numFmtId="174" formatCode="&quot;On&quot;;&quot;On&quot;;&quot;Off&quot;"/>
    <numFmt numFmtId="175" formatCode="m/d"/>
    <numFmt numFmtId="176" formatCode="m/d/yyyy"/>
    <numFmt numFmtId="177" formatCode="0.00_);[Red]\(0.00\)"/>
    <numFmt numFmtId="178" formatCode="&quot;L.&quot;\ #,##0.00;[Red]\-&quot;L.&quot;\ #,##0.00"/>
    <numFmt numFmtId="179" formatCode="#,##0\ &quot;F&quot;;[Red]\-#,##0\ &quot;F&quot;"/>
    <numFmt numFmtId="180" formatCode="#,##0.00\ &quot;F&quot;;[Red]\-#,##0.00\ &quot;F&quot;"/>
    <numFmt numFmtId="181" formatCode="[hhhhh]:mm:ss"/>
    <numFmt numFmtId="182" formatCode="dd/mm/yyyy"/>
    <numFmt numFmtId="183" formatCode="_(* #,##0.000_);_(* \(#,##0.000\);_(* &quot;-&quot;??_);_(@_)"/>
    <numFmt numFmtId="184" formatCode="_(* #,##0.0000_);_(* \(#,##0.0000\);_(* &quot;-&quot;??_);_(@_)"/>
  </numFmts>
  <fonts count="6">
    <font>
      <sz val="10"/>
      <name val="Arial"/>
      <family val="0"/>
    </font>
    <font>
      <sz val="8"/>
      <name val="Arial"/>
      <family val="2"/>
    </font>
    <font>
      <b/>
      <sz val="10"/>
      <name val="Arial"/>
      <family val="2"/>
    </font>
    <font>
      <b/>
      <sz val="8"/>
      <name val="Arial"/>
      <family val="2"/>
    </font>
    <font>
      <u val="single"/>
      <sz val="10"/>
      <color indexed="36"/>
      <name val="Arial"/>
      <family val="0"/>
    </font>
    <font>
      <u val="single"/>
      <sz val="10"/>
      <color indexed="12"/>
      <name val="Arial"/>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horizontal="left"/>
    </xf>
    <xf numFmtId="43" fontId="0" fillId="0" borderId="0" xfId="15" applyAlignment="1">
      <alignment/>
    </xf>
    <xf numFmtId="165" fontId="0" fillId="0" borderId="0" xfId="15" applyNumberFormat="1" applyAlignment="1">
      <alignment/>
    </xf>
    <xf numFmtId="0" fontId="0" fillId="0" borderId="0" xfId="0" applyAlignment="1">
      <alignment horizontal="center"/>
    </xf>
    <xf numFmtId="0" fontId="0" fillId="0" borderId="0" xfId="0" applyAlignment="1">
      <alignment horizontal="right"/>
    </xf>
    <xf numFmtId="0" fontId="2" fillId="0" borderId="0" xfId="0" applyFont="1" applyAlignment="1">
      <alignment/>
    </xf>
    <xf numFmtId="0" fontId="2" fillId="0" borderId="0" xfId="0" applyFont="1" applyAlignment="1">
      <alignment horizontal="right"/>
    </xf>
    <xf numFmtId="0" fontId="3" fillId="0" borderId="0" xfId="0" applyFont="1" applyAlignment="1">
      <alignment horizontal="right"/>
    </xf>
    <xf numFmtId="0" fontId="2" fillId="0" borderId="0" xfId="0" applyFont="1" applyAlignment="1" quotePrefix="1">
      <alignment horizontal="right"/>
    </xf>
    <xf numFmtId="165" fontId="0" fillId="0" borderId="0" xfId="15" applyNumberFormat="1" applyFont="1" applyAlignment="1">
      <alignment/>
    </xf>
    <xf numFmtId="165" fontId="0" fillId="0" borderId="0" xfId="0" applyNumberFormat="1" applyAlignment="1">
      <alignment/>
    </xf>
    <xf numFmtId="165" fontId="0" fillId="0" borderId="1" xfId="15" applyNumberFormat="1" applyFont="1" applyBorder="1" applyAlignment="1">
      <alignment horizontal="center"/>
    </xf>
    <xf numFmtId="165" fontId="0" fillId="0" borderId="1" xfId="15" applyNumberFormat="1" applyBorder="1" applyAlignment="1">
      <alignment/>
    </xf>
    <xf numFmtId="0" fontId="0" fillId="0" borderId="1" xfId="0" applyBorder="1" applyAlignment="1">
      <alignment/>
    </xf>
    <xf numFmtId="165" fontId="0" fillId="0" borderId="2" xfId="0" applyNumberFormat="1" applyBorder="1" applyAlignment="1">
      <alignment/>
    </xf>
    <xf numFmtId="165" fontId="0" fillId="0" borderId="1" xfId="0" applyNumberFormat="1" applyBorder="1" applyAlignment="1">
      <alignment/>
    </xf>
    <xf numFmtId="165" fontId="0" fillId="0" borderId="2" xfId="15" applyNumberFormat="1" applyBorder="1" applyAlignment="1">
      <alignment/>
    </xf>
    <xf numFmtId="165" fontId="0" fillId="0" borderId="0" xfId="15" applyNumberFormat="1" applyFont="1" applyAlignment="1" quotePrefix="1">
      <alignment/>
    </xf>
    <xf numFmtId="165" fontId="0" fillId="0" borderId="0" xfId="15" applyNumberFormat="1" applyAlignment="1" quotePrefix="1">
      <alignment/>
    </xf>
    <xf numFmtId="165" fontId="0" fillId="0" borderId="3" xfId="15" applyNumberFormat="1" applyBorder="1" applyAlignment="1">
      <alignment/>
    </xf>
    <xf numFmtId="165" fontId="0" fillId="0" borderId="0" xfId="15" applyNumberFormat="1" applyBorder="1" applyAlignment="1">
      <alignment/>
    </xf>
    <xf numFmtId="165" fontId="0" fillId="0" borderId="0" xfId="15" applyNumberFormat="1" applyFill="1" applyBorder="1" applyAlignment="1">
      <alignment/>
    </xf>
    <xf numFmtId="0" fontId="0" fillId="0" borderId="4" xfId="0" applyBorder="1" applyAlignment="1">
      <alignment/>
    </xf>
    <xf numFmtId="165" fontId="0" fillId="0" borderId="4" xfId="0" applyNumberFormat="1" applyBorder="1" applyAlignment="1">
      <alignment/>
    </xf>
    <xf numFmtId="0" fontId="0" fillId="0" borderId="0" xfId="0" applyAlignment="1" quotePrefix="1">
      <alignment horizontal="center"/>
    </xf>
    <xf numFmtId="0" fontId="0" fillId="0" borderId="1" xfId="0" applyBorder="1" applyAlignment="1">
      <alignment horizontal="center"/>
    </xf>
    <xf numFmtId="0" fontId="0" fillId="0" borderId="4" xfId="0" applyBorder="1" applyAlignment="1" quotePrefix="1">
      <alignment horizontal="center"/>
    </xf>
    <xf numFmtId="165" fontId="0" fillId="0" borderId="1" xfId="15" applyNumberFormat="1" applyFont="1" applyBorder="1" applyAlignment="1" quotePrefix="1">
      <alignment/>
    </xf>
    <xf numFmtId="0" fontId="0" fillId="0" borderId="2" xfId="0" applyBorder="1" applyAlignment="1" quotePrefix="1">
      <alignment/>
    </xf>
    <xf numFmtId="0" fontId="2" fillId="0" borderId="0" xfId="0" applyFont="1" applyAlignment="1">
      <alignment/>
    </xf>
    <xf numFmtId="0" fontId="0" fillId="0" borderId="0" xfId="0" applyBorder="1" applyAlignment="1">
      <alignment/>
    </xf>
    <xf numFmtId="0" fontId="0" fillId="0" borderId="0" xfId="0" applyFont="1" applyAlignment="1" quotePrefix="1">
      <alignment horizontal="right"/>
    </xf>
    <xf numFmtId="0" fontId="0" fillId="0" borderId="0" xfId="0" applyFont="1" applyAlignment="1">
      <alignment/>
    </xf>
    <xf numFmtId="183" fontId="0" fillId="0" borderId="0" xfId="15" applyNumberFormat="1" applyAlignment="1">
      <alignment/>
    </xf>
    <xf numFmtId="165" fontId="0" fillId="0" borderId="1" xfId="15" applyNumberFormat="1" applyFont="1" applyBorder="1" applyAlignment="1">
      <alignment/>
    </xf>
    <xf numFmtId="165" fontId="0" fillId="0" borderId="0" xfId="0" applyNumberFormat="1" applyBorder="1" applyAlignment="1">
      <alignment/>
    </xf>
    <xf numFmtId="0" fontId="0" fillId="0" borderId="0" xfId="0" applyAlignment="1">
      <alignment horizontal="justify" wrapText="1"/>
    </xf>
    <xf numFmtId="165" fontId="0" fillId="0" borderId="1" xfId="15" applyNumberFormat="1" applyBorder="1" applyAlignment="1" quotePrefix="1">
      <alignment/>
    </xf>
    <xf numFmtId="165" fontId="0" fillId="0" borderId="2" xfId="15" applyNumberFormat="1" applyBorder="1" applyAlignment="1" quotePrefix="1">
      <alignment/>
    </xf>
    <xf numFmtId="0" fontId="0" fillId="0" borderId="0" xfId="0" applyBorder="1" applyAlignment="1" quotePrefix="1">
      <alignment horizontal="center"/>
    </xf>
    <xf numFmtId="165" fontId="0" fillId="0" borderId="0" xfId="15" applyNumberFormat="1" applyFont="1" applyBorder="1" applyAlignment="1">
      <alignment/>
    </xf>
    <xf numFmtId="0" fontId="0" fillId="0" borderId="0" xfId="0" applyAlignment="1">
      <alignment horizontal="justify"/>
    </xf>
    <xf numFmtId="0" fontId="0" fillId="0" borderId="0" xfId="0" applyAlignment="1">
      <alignment/>
    </xf>
    <xf numFmtId="0" fontId="0" fillId="0" borderId="0" xfId="0" applyFont="1" applyAlignment="1">
      <alignment horizontal="justify"/>
    </xf>
    <xf numFmtId="165" fontId="0" fillId="0" borderId="5" xfId="15" applyNumberFormat="1" applyBorder="1" applyAlignment="1">
      <alignment/>
    </xf>
    <xf numFmtId="43" fontId="0" fillId="0" borderId="0" xfId="15" applyBorder="1" applyAlignment="1">
      <alignment/>
    </xf>
    <xf numFmtId="43" fontId="0" fillId="0" borderId="0" xfId="15" applyFont="1" applyBorder="1" applyAlignment="1">
      <alignment/>
    </xf>
    <xf numFmtId="43" fontId="0" fillId="0" borderId="0" xfId="0" applyNumberFormat="1" applyBorder="1" applyAlignment="1">
      <alignment/>
    </xf>
    <xf numFmtId="0" fontId="2" fillId="0" borderId="0" xfId="0" applyFont="1" applyAlignment="1">
      <alignment horizontal="center"/>
    </xf>
    <xf numFmtId="165" fontId="0" fillId="0" borderId="6" xfId="15" applyNumberFormat="1" applyBorder="1" applyAlignment="1">
      <alignment/>
    </xf>
    <xf numFmtId="165" fontId="0" fillId="0" borderId="2" xfId="15" applyNumberFormat="1" applyBorder="1" applyAlignment="1">
      <alignment/>
    </xf>
    <xf numFmtId="165" fontId="0" fillId="0" borderId="0" xfId="15" applyNumberFormat="1" applyAlignment="1">
      <alignment/>
    </xf>
    <xf numFmtId="165" fontId="0" fillId="0" borderId="1" xfId="15" applyNumberFormat="1" applyBorder="1" applyAlignment="1">
      <alignment/>
    </xf>
    <xf numFmtId="0" fontId="1" fillId="0" borderId="0" xfId="0" applyFont="1" applyAlignment="1">
      <alignment horizontal="right"/>
    </xf>
    <xf numFmtId="0" fontId="0" fillId="0" borderId="0" xfId="0" applyAlignment="1">
      <alignment horizontal="center"/>
    </xf>
    <xf numFmtId="0" fontId="0" fillId="0" borderId="0" xfId="0" applyAlignment="1">
      <alignment/>
    </xf>
    <xf numFmtId="0" fontId="2" fillId="0" borderId="0" xfId="0" applyFont="1" applyAlignment="1">
      <alignment/>
    </xf>
    <xf numFmtId="0" fontId="0" fillId="0" borderId="0" xfId="0" applyAlignment="1">
      <alignment horizontal="justify" wrapText="1"/>
    </xf>
    <xf numFmtId="0" fontId="0" fillId="0" borderId="0" xfId="0" applyAlignment="1">
      <alignment wrapText="1"/>
    </xf>
    <xf numFmtId="0" fontId="2" fillId="0" borderId="0" xfId="0" applyFont="1" applyAlignment="1">
      <alignment horizontal="justify" wrapText="1"/>
    </xf>
    <xf numFmtId="0" fontId="0" fillId="0" borderId="0" xfId="0" applyAlignment="1">
      <alignment horizontal="justify"/>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52"/>
  <sheetViews>
    <sheetView workbookViewId="0" topLeftCell="A1">
      <selection activeCell="A1" sqref="A1:J53"/>
    </sheetView>
  </sheetViews>
  <sheetFormatPr defaultColWidth="9.140625" defaultRowHeight="12.75"/>
  <cols>
    <col min="4" max="4" width="12.00390625" style="0" customWidth="1"/>
    <col min="5" max="5" width="4.7109375" style="0" customWidth="1"/>
    <col min="6" max="6" width="11.140625" style="0" customWidth="1"/>
    <col min="7" max="7" width="4.8515625" style="0" customWidth="1"/>
    <col min="8" max="8" width="12.421875" style="0" customWidth="1"/>
    <col min="9" max="9" width="4.57421875" style="0" customWidth="1"/>
    <col min="10" max="10" width="11.57421875" style="0" customWidth="1"/>
  </cols>
  <sheetData>
    <row r="1" ht="12.75">
      <c r="D1" s="6" t="s">
        <v>0</v>
      </c>
    </row>
    <row r="2" ht="12.75">
      <c r="D2" t="s">
        <v>1</v>
      </c>
    </row>
    <row r="3" ht="12.75">
      <c r="D3" t="s">
        <v>2</v>
      </c>
    </row>
    <row r="5" ht="12.75">
      <c r="A5" t="s">
        <v>19</v>
      </c>
    </row>
    <row r="7" ht="12.75">
      <c r="D7" s="6" t="s">
        <v>18</v>
      </c>
    </row>
    <row r="8" ht="12.75">
      <c r="D8" s="6" t="s">
        <v>175</v>
      </c>
    </row>
    <row r="9" ht="12.75">
      <c r="F9" s="33" t="s">
        <v>176</v>
      </c>
    </row>
    <row r="10" ht="12.75">
      <c r="D10" s="6"/>
    </row>
    <row r="11" spans="4:10" ht="12.75">
      <c r="D11" s="49" t="s">
        <v>4</v>
      </c>
      <c r="E11" s="49"/>
      <c r="F11" s="49"/>
      <c r="H11" s="49" t="s">
        <v>5</v>
      </c>
      <c r="I11" s="49"/>
      <c r="J11" s="49"/>
    </row>
    <row r="12" spans="4:10" ht="12.75">
      <c r="D12" s="4"/>
      <c r="E12" s="4"/>
      <c r="F12" s="4"/>
      <c r="H12" s="4"/>
      <c r="I12" s="4"/>
      <c r="J12" s="4"/>
    </row>
    <row r="13" spans="6:10" ht="12.75">
      <c r="F13" s="30" t="s">
        <v>9</v>
      </c>
      <c r="H13" s="6"/>
      <c r="I13" s="6"/>
      <c r="J13" s="30" t="s">
        <v>9</v>
      </c>
    </row>
    <row r="14" spans="4:10" ht="12.75">
      <c r="D14" s="7" t="s">
        <v>8</v>
      </c>
      <c r="F14" s="7" t="s">
        <v>10</v>
      </c>
      <c r="H14" s="7" t="s">
        <v>8</v>
      </c>
      <c r="I14" s="6"/>
      <c r="J14" s="7" t="s">
        <v>10</v>
      </c>
    </row>
    <row r="15" spans="4:10" ht="12.75">
      <c r="D15" s="7" t="s">
        <v>6</v>
      </c>
      <c r="F15" s="8" t="s">
        <v>11</v>
      </c>
      <c r="H15" s="7" t="s">
        <v>6</v>
      </c>
      <c r="I15" s="6"/>
      <c r="J15" s="8" t="s">
        <v>11</v>
      </c>
    </row>
    <row r="16" spans="4:10" ht="12.75">
      <c r="D16" s="7" t="s">
        <v>7</v>
      </c>
      <c r="F16" s="7" t="s">
        <v>7</v>
      </c>
      <c r="H16" s="7" t="s">
        <v>12</v>
      </c>
      <c r="I16" s="6"/>
      <c r="J16" s="7" t="s">
        <v>13</v>
      </c>
    </row>
    <row r="17" spans="4:10" ht="12.75">
      <c r="D17" s="9" t="s">
        <v>177</v>
      </c>
      <c r="F17" s="9" t="s">
        <v>178</v>
      </c>
      <c r="H17" s="9" t="s">
        <v>177</v>
      </c>
      <c r="J17" s="9" t="s">
        <v>178</v>
      </c>
    </row>
    <row r="18" spans="4:10" ht="12.75">
      <c r="D18" s="7" t="s">
        <v>14</v>
      </c>
      <c r="F18" s="7" t="s">
        <v>14</v>
      </c>
      <c r="H18" s="7" t="s">
        <v>14</v>
      </c>
      <c r="J18" s="7" t="s">
        <v>14</v>
      </c>
    </row>
    <row r="19" spans="4:10" ht="12.75">
      <c r="D19" s="5"/>
      <c r="F19" s="5"/>
      <c r="H19" s="5"/>
      <c r="J19" s="5"/>
    </row>
    <row r="20" spans="1:10" ht="12.75">
      <c r="A20" t="s">
        <v>3</v>
      </c>
      <c r="D20" s="3">
        <v>810</v>
      </c>
      <c r="F20" s="3">
        <v>899</v>
      </c>
      <c r="H20" s="3">
        <v>810</v>
      </c>
      <c r="J20" s="3">
        <v>899</v>
      </c>
    </row>
    <row r="22" spans="1:10" ht="12.75">
      <c r="A22" t="s">
        <v>20</v>
      </c>
      <c r="D22" s="3">
        <v>-1772</v>
      </c>
      <c r="F22" s="3">
        <v>-2038</v>
      </c>
      <c r="H22" s="3">
        <v>-1772</v>
      </c>
      <c r="J22" s="3">
        <v>-2038</v>
      </c>
    </row>
    <row r="24" spans="1:10" ht="12.75">
      <c r="A24" s="1" t="s">
        <v>21</v>
      </c>
      <c r="D24" s="12">
        <v>350</v>
      </c>
      <c r="F24" s="13">
        <v>387</v>
      </c>
      <c r="H24" s="13">
        <v>350</v>
      </c>
      <c r="J24" s="13">
        <v>387</v>
      </c>
    </row>
    <row r="25" ht="12.75">
      <c r="B25" t="s">
        <v>15</v>
      </c>
    </row>
    <row r="26" spans="1:10" ht="12.75">
      <c r="A26" t="s">
        <v>17</v>
      </c>
      <c r="D26" s="11">
        <f>SUM(D20:D24)</f>
        <v>-612</v>
      </c>
      <c r="F26" s="11">
        <f>SUM(F20:F24)</f>
        <v>-752</v>
      </c>
      <c r="H26" s="11">
        <f>SUM(H20:H24)</f>
        <v>-612</v>
      </c>
      <c r="J26" s="11">
        <f>SUM(J20:J24)</f>
        <v>-752</v>
      </c>
    </row>
    <row r="28" spans="1:10" ht="12.75">
      <c r="A28" t="s">
        <v>164</v>
      </c>
      <c r="D28" s="3">
        <v>-341</v>
      </c>
      <c r="F28" s="3">
        <v>-336</v>
      </c>
      <c r="H28" s="3">
        <v>-341</v>
      </c>
      <c r="J28" s="3">
        <v>-336</v>
      </c>
    </row>
    <row r="29" spans="4:10" ht="12.75">
      <c r="D29" s="3"/>
      <c r="F29" s="3"/>
      <c r="H29" s="3"/>
      <c r="J29" s="3"/>
    </row>
    <row r="30" spans="1:10" ht="12.75">
      <c r="A30" t="s">
        <v>179</v>
      </c>
      <c r="D30" s="13">
        <v>0</v>
      </c>
      <c r="F30" s="13">
        <v>1</v>
      </c>
      <c r="H30" s="13">
        <v>0</v>
      </c>
      <c r="J30" s="13">
        <v>1</v>
      </c>
    </row>
    <row r="32" spans="1:10" ht="12.75">
      <c r="A32" t="s">
        <v>22</v>
      </c>
      <c r="D32" s="11">
        <f>SUM(D26:D30)</f>
        <v>-953</v>
      </c>
      <c r="F32" s="11">
        <f>SUM(F26:F30)</f>
        <v>-1087</v>
      </c>
      <c r="H32" s="11">
        <f>SUM(H26:H30)</f>
        <v>-953</v>
      </c>
      <c r="J32" s="11">
        <f>SUM(J26:J30)</f>
        <v>-1087</v>
      </c>
    </row>
    <row r="33" ht="12.75">
      <c r="F33" t="s">
        <v>15</v>
      </c>
    </row>
    <row r="34" spans="1:10" ht="12.75">
      <c r="A34" t="s">
        <v>23</v>
      </c>
      <c r="D34" s="12" t="s">
        <v>16</v>
      </c>
      <c r="F34" s="12" t="s">
        <v>16</v>
      </c>
      <c r="H34" s="12" t="s">
        <v>16</v>
      </c>
      <c r="J34" s="12" t="s">
        <v>16</v>
      </c>
    </row>
    <row r="36" spans="1:10" ht="13.5" thickBot="1">
      <c r="A36" t="s">
        <v>24</v>
      </c>
      <c r="D36" s="15">
        <f>SUM(D32:D34)</f>
        <v>-953</v>
      </c>
      <c r="F36" s="15">
        <f>SUM(F32:F34)</f>
        <v>-1087</v>
      </c>
      <c r="H36" s="15">
        <f>SUM(H32:H34)</f>
        <v>-953</v>
      </c>
      <c r="J36" s="15">
        <f>SUM(J32:J34)</f>
        <v>-1087</v>
      </c>
    </row>
    <row r="37" ht="13.5" thickTop="1"/>
    <row r="38" ht="12.75">
      <c r="A38" t="s">
        <v>263</v>
      </c>
    </row>
    <row r="39" spans="1:10" ht="12.75">
      <c r="A39" t="s">
        <v>264</v>
      </c>
      <c r="D39" s="3">
        <v>-952</v>
      </c>
      <c r="F39" s="3">
        <v>-1087</v>
      </c>
      <c r="H39" s="3">
        <v>-952</v>
      </c>
      <c r="J39" s="3">
        <v>-1087</v>
      </c>
    </row>
    <row r="40" spans="1:10" ht="12.75">
      <c r="A40" t="s">
        <v>265</v>
      </c>
      <c r="D40" s="3">
        <v>-1</v>
      </c>
      <c r="F40" s="3">
        <v>1</v>
      </c>
      <c r="H40" s="3">
        <v>-1</v>
      </c>
      <c r="J40" s="3">
        <v>1</v>
      </c>
    </row>
    <row r="41" spans="4:10" ht="13.5" thickBot="1">
      <c r="D41" s="45">
        <f>SUM(D39:D40)</f>
        <v>-953</v>
      </c>
      <c r="F41" s="45">
        <f>SUM(F39:F40)</f>
        <v>-1086</v>
      </c>
      <c r="H41" s="45">
        <f>SUM(H39:H40)</f>
        <v>-953</v>
      </c>
      <c r="J41" s="45">
        <f>SUM(J39:J40)</f>
        <v>-1086</v>
      </c>
    </row>
    <row r="43" spans="1:4" ht="12.75">
      <c r="A43" t="s">
        <v>25</v>
      </c>
      <c r="D43" t="s">
        <v>15</v>
      </c>
    </row>
    <row r="44" ht="12.75">
      <c r="D44" t="s">
        <v>15</v>
      </c>
    </row>
    <row r="45" spans="1:10" ht="12.75">
      <c r="A45" t="s">
        <v>26</v>
      </c>
      <c r="D45" s="2">
        <f>(-953/51000)*100</f>
        <v>-1.868627450980392</v>
      </c>
      <c r="F45" s="2">
        <f>(-1086/51000)*100</f>
        <v>-2.1294117647058823</v>
      </c>
      <c r="H45" s="2">
        <f>(-953/51000)*100</f>
        <v>-1.868627450980392</v>
      </c>
      <c r="J45" s="2">
        <v>-2.13</v>
      </c>
    </row>
    <row r="47" spans="1:10" ht="12.75">
      <c r="A47" t="s">
        <v>27</v>
      </c>
      <c r="D47" s="5" t="s">
        <v>29</v>
      </c>
      <c r="F47" s="5" t="s">
        <v>29</v>
      </c>
      <c r="H47" s="5" t="s">
        <v>29</v>
      </c>
      <c r="J47" s="5" t="s">
        <v>29</v>
      </c>
    </row>
    <row r="48" spans="4:10" ht="12.75">
      <c r="D48" s="10" t="s">
        <v>15</v>
      </c>
      <c r="F48" t="s">
        <v>15</v>
      </c>
      <c r="H48" t="s">
        <v>15</v>
      </c>
      <c r="J48" t="s">
        <v>15</v>
      </c>
    </row>
    <row r="49" spans="6:8" ht="12.75">
      <c r="F49" t="s">
        <v>15</v>
      </c>
      <c r="H49" s="10" t="s">
        <v>15</v>
      </c>
    </row>
    <row r="50" ht="12.75">
      <c r="A50" t="s">
        <v>28</v>
      </c>
    </row>
    <row r="51" ht="12.75">
      <c r="A51" t="s">
        <v>181</v>
      </c>
    </row>
    <row r="52" ht="12.75">
      <c r="A52" t="s">
        <v>180</v>
      </c>
    </row>
  </sheetData>
  <mergeCells count="2">
    <mergeCell ref="D11:F11"/>
    <mergeCell ref="H11:J11"/>
  </mergeCells>
  <printOptions/>
  <pageMargins left="1" right="0.5" top="1" bottom="1"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1:H56"/>
  <sheetViews>
    <sheetView workbookViewId="0" topLeftCell="A1">
      <selection activeCell="A1" sqref="A1:G56"/>
    </sheetView>
  </sheetViews>
  <sheetFormatPr defaultColWidth="9.140625" defaultRowHeight="12.75"/>
  <cols>
    <col min="3" max="3" width="14.00390625" style="0" customWidth="1"/>
    <col min="5" max="5" width="16.421875" style="0" customWidth="1"/>
    <col min="6" max="6" width="4.00390625" style="0" customWidth="1"/>
    <col min="7" max="7" width="15.7109375" style="0" customWidth="1"/>
  </cols>
  <sheetData>
    <row r="1" ht="12.75">
      <c r="D1" s="6" t="s">
        <v>0</v>
      </c>
    </row>
    <row r="2" ht="12.75">
      <c r="D2" t="s">
        <v>1</v>
      </c>
    </row>
    <row r="3" ht="12.75">
      <c r="D3" t="s">
        <v>2</v>
      </c>
    </row>
    <row r="5" ht="12.75">
      <c r="B5" s="6" t="s">
        <v>182</v>
      </c>
    </row>
    <row r="7" spans="5:7" ht="12.75">
      <c r="E7" s="5" t="s">
        <v>31</v>
      </c>
      <c r="G7" s="5" t="s">
        <v>33</v>
      </c>
    </row>
    <row r="8" spans="5:7" ht="12.75">
      <c r="E8" s="5" t="s">
        <v>32</v>
      </c>
      <c r="G8" s="5" t="s">
        <v>34</v>
      </c>
    </row>
    <row r="9" spans="5:7" ht="12.75">
      <c r="E9" s="32" t="s">
        <v>177</v>
      </c>
      <c r="F9" s="33"/>
      <c r="G9" s="32" t="s">
        <v>183</v>
      </c>
    </row>
    <row r="10" spans="5:7" ht="12.75">
      <c r="E10" s="5" t="s">
        <v>14</v>
      </c>
      <c r="G10" s="5" t="s">
        <v>14</v>
      </c>
    </row>
    <row r="11" spans="1:7" ht="12.75">
      <c r="A11" t="s">
        <v>192</v>
      </c>
      <c r="E11" s="5"/>
      <c r="G11" s="5"/>
    </row>
    <row r="12" spans="1:7" ht="12.75">
      <c r="A12" t="s">
        <v>191</v>
      </c>
      <c r="E12" s="3"/>
      <c r="F12" s="3"/>
      <c r="G12" s="3"/>
    </row>
    <row r="13" spans="1:7" ht="12.75">
      <c r="A13" t="s">
        <v>30</v>
      </c>
      <c r="E13" s="3">
        <f>23755-10066</f>
        <v>13689</v>
      </c>
      <c r="F13" s="3"/>
      <c r="G13" s="3">
        <f>24664-10257</f>
        <v>14407</v>
      </c>
    </row>
    <row r="14" spans="1:7" ht="12.75">
      <c r="A14" t="s">
        <v>184</v>
      </c>
      <c r="E14" s="3">
        <f>2600-260-13+9188-1093-178-178</f>
        <v>10066</v>
      </c>
      <c r="F14" s="3"/>
      <c r="G14" s="3">
        <f>2600-260+9188-1093-178</f>
        <v>10257</v>
      </c>
    </row>
    <row r="15" spans="1:7" ht="12.75">
      <c r="A15" t="s">
        <v>256</v>
      </c>
      <c r="E15" s="13">
        <v>3450</v>
      </c>
      <c r="G15" s="13">
        <v>3450</v>
      </c>
    </row>
    <row r="16" spans="1:7" ht="12.75">
      <c r="A16" t="s">
        <v>15</v>
      </c>
      <c r="E16" s="20">
        <f>SUM(E13:E15)</f>
        <v>27205</v>
      </c>
      <c r="F16" s="3"/>
      <c r="G16" s="20">
        <f>SUM(G13:G15)</f>
        <v>28114</v>
      </c>
    </row>
    <row r="17" ht="12.75">
      <c r="A17" t="s">
        <v>35</v>
      </c>
    </row>
    <row r="18" spans="1:7" ht="12.75">
      <c r="A18" t="s">
        <v>36</v>
      </c>
      <c r="E18" s="21">
        <v>32457</v>
      </c>
      <c r="F18" s="3"/>
      <c r="G18" s="21">
        <v>30073</v>
      </c>
    </row>
    <row r="19" spans="1:7" ht="12.75">
      <c r="A19" t="s">
        <v>257</v>
      </c>
      <c r="E19" s="21">
        <v>38111</v>
      </c>
      <c r="F19" s="3"/>
      <c r="G19" s="21">
        <v>38685</v>
      </c>
    </row>
    <row r="20" spans="1:7" ht="12.75">
      <c r="A20" t="s">
        <v>258</v>
      </c>
      <c r="E20" s="21">
        <v>7316</v>
      </c>
      <c r="F20" s="3"/>
      <c r="G20" s="21">
        <v>7360</v>
      </c>
    </row>
    <row r="21" spans="1:7" ht="12.75">
      <c r="A21" t="s">
        <v>259</v>
      </c>
      <c r="E21" s="21">
        <v>1314</v>
      </c>
      <c r="F21" s="3"/>
      <c r="G21" s="21">
        <v>1314</v>
      </c>
    </row>
    <row r="22" spans="1:7" ht="12.75">
      <c r="A22" t="s">
        <v>37</v>
      </c>
      <c r="E22" s="13">
        <v>352</v>
      </c>
      <c r="F22" s="3"/>
      <c r="G22" s="13">
        <v>150</v>
      </c>
    </row>
    <row r="23" spans="5:7" ht="12.75">
      <c r="E23" s="21"/>
      <c r="F23" s="3"/>
      <c r="G23" s="21"/>
    </row>
    <row r="24" spans="5:7" ht="12.75">
      <c r="E24" s="13">
        <f>SUM(E18:E23)</f>
        <v>79550</v>
      </c>
      <c r="F24" s="3"/>
      <c r="G24" s="13">
        <f>SUM(G18:G23)</f>
        <v>77582</v>
      </c>
    </row>
    <row r="25" spans="5:7" ht="12.75">
      <c r="E25" s="21"/>
      <c r="F25" s="3"/>
      <c r="G25" s="21"/>
    </row>
    <row r="26" spans="1:7" ht="13.5" thickBot="1">
      <c r="A26" t="s">
        <v>185</v>
      </c>
      <c r="E26" s="17">
        <f>E16+E24</f>
        <v>106755</v>
      </c>
      <c r="F26" s="3"/>
      <c r="G26" s="17">
        <f>G16+G24</f>
        <v>105696</v>
      </c>
    </row>
    <row r="27" spans="5:7" ht="13.5" thickTop="1">
      <c r="E27" s="21"/>
      <c r="F27" s="3"/>
      <c r="G27" s="21"/>
    </row>
    <row r="28" spans="1:7" ht="12.75">
      <c r="A28" t="s">
        <v>186</v>
      </c>
      <c r="E28" s="47"/>
      <c r="F28" s="3"/>
      <c r="G28" s="41" t="s">
        <v>15</v>
      </c>
    </row>
    <row r="29" spans="1:7" ht="12.75">
      <c r="A29" t="s">
        <v>187</v>
      </c>
      <c r="E29" s="47"/>
      <c r="F29" s="3"/>
      <c r="G29" s="47" t="s">
        <v>15</v>
      </c>
    </row>
    <row r="30" spans="1:7" ht="12.75">
      <c r="A30" t="s">
        <v>38</v>
      </c>
      <c r="E30" s="21">
        <v>51000</v>
      </c>
      <c r="F30" s="3"/>
      <c r="G30" s="21">
        <v>51000</v>
      </c>
    </row>
    <row r="31" spans="1:7" ht="12.75">
      <c r="A31" t="s">
        <v>188</v>
      </c>
      <c r="E31" s="13">
        <v>-27353</v>
      </c>
      <c r="F31" s="3"/>
      <c r="G31" s="13">
        <v>-26400</v>
      </c>
    </row>
    <row r="32" spans="5:7" ht="12.75">
      <c r="E32" s="21">
        <f>SUM(E30:E31)</f>
        <v>23647</v>
      </c>
      <c r="F32" s="3"/>
      <c r="G32" s="21">
        <f>SUM(G30:G31)</f>
        <v>24600</v>
      </c>
    </row>
    <row r="33" spans="5:7" ht="12.75">
      <c r="E33" s="21"/>
      <c r="F33" s="3"/>
      <c r="G33" s="21"/>
    </row>
    <row r="34" spans="1:7" ht="12.75">
      <c r="A34" t="s">
        <v>189</v>
      </c>
      <c r="E34" s="13">
        <v>2020</v>
      </c>
      <c r="F34" s="3"/>
      <c r="G34" s="13">
        <v>2020</v>
      </c>
    </row>
    <row r="35" spans="1:7" ht="12.75">
      <c r="A35" t="s">
        <v>190</v>
      </c>
      <c r="E35" s="21">
        <f>SUM(E32:E34)</f>
        <v>25667</v>
      </c>
      <c r="F35" s="3"/>
      <c r="G35" s="21">
        <f>SUM(G32:G34)</f>
        <v>26620</v>
      </c>
    </row>
    <row r="36" spans="5:7" ht="12.75">
      <c r="E36" s="47"/>
      <c r="F36" s="3"/>
      <c r="G36" s="21"/>
    </row>
    <row r="37" spans="1:7" ht="12.75">
      <c r="A37" t="s">
        <v>193</v>
      </c>
      <c r="E37" s="21"/>
      <c r="F37" s="3"/>
      <c r="G37" s="21"/>
    </row>
    <row r="38" spans="1:7" ht="12.75">
      <c r="A38" t="s">
        <v>194</v>
      </c>
      <c r="E38" s="21">
        <v>95</v>
      </c>
      <c r="F38" s="3"/>
      <c r="G38" s="21">
        <v>95</v>
      </c>
    </row>
    <row r="39" spans="1:7" ht="12.75">
      <c r="A39" t="s">
        <v>15</v>
      </c>
      <c r="E39" s="41" t="s">
        <v>15</v>
      </c>
      <c r="F39" s="3"/>
      <c r="G39" s="21"/>
    </row>
    <row r="40" spans="1:7" ht="12.75">
      <c r="A40" t="s">
        <v>195</v>
      </c>
      <c r="E40" s="21"/>
      <c r="F40" s="3"/>
      <c r="G40" s="21"/>
    </row>
    <row r="41" spans="1:7" ht="12.75">
      <c r="A41" t="s">
        <v>261</v>
      </c>
      <c r="E41" s="21">
        <v>14532</v>
      </c>
      <c r="F41" s="3"/>
      <c r="G41" s="3">
        <v>13484</v>
      </c>
    </row>
    <row r="42" spans="1:8" ht="12.75">
      <c r="A42" t="s">
        <v>262</v>
      </c>
      <c r="E42" s="21">
        <f>9222+580</f>
        <v>9802</v>
      </c>
      <c r="F42" s="21"/>
      <c r="G42" s="21">
        <v>8258</v>
      </c>
      <c r="H42" s="31"/>
    </row>
    <row r="43" spans="1:8" ht="12.75">
      <c r="A43" t="s">
        <v>260</v>
      </c>
      <c r="E43" s="21">
        <v>42402</v>
      </c>
      <c r="F43" s="21"/>
      <c r="G43" s="21">
        <v>42982</v>
      </c>
      <c r="H43" s="31"/>
    </row>
    <row r="44" spans="1:7" ht="12.75">
      <c r="A44" t="s">
        <v>196</v>
      </c>
      <c r="E44" s="13">
        <v>14257</v>
      </c>
      <c r="F44" s="3"/>
      <c r="G44" s="13">
        <v>14257</v>
      </c>
    </row>
    <row r="45" spans="5:7" ht="12.75">
      <c r="E45" s="41" t="s">
        <v>15</v>
      </c>
      <c r="F45" s="3"/>
      <c r="G45" s="41" t="s">
        <v>15</v>
      </c>
    </row>
    <row r="46" spans="5:7" ht="12.75">
      <c r="E46" s="13">
        <f>SUM(E41:E44)</f>
        <v>80993</v>
      </c>
      <c r="F46" s="3"/>
      <c r="G46" s="13">
        <f>SUM(G41:G44)</f>
        <v>78981</v>
      </c>
    </row>
    <row r="48" spans="1:7" ht="12.75">
      <c r="A48" t="s">
        <v>197</v>
      </c>
      <c r="E48" s="16">
        <f>E38+E46</f>
        <v>81088</v>
      </c>
      <c r="G48" s="16">
        <f>G38+G46</f>
        <v>79076</v>
      </c>
    </row>
    <row r="50" spans="1:7" ht="13.5" thickBot="1">
      <c r="A50" t="s">
        <v>198</v>
      </c>
      <c r="E50" s="15">
        <f>E35+E38+E46</f>
        <v>106755</v>
      </c>
      <c r="G50" s="15">
        <f>G35+G38+G46</f>
        <v>105696</v>
      </c>
    </row>
    <row r="51" spans="5:7" ht="13.5" thickTop="1">
      <c r="E51" s="36"/>
      <c r="G51" s="36"/>
    </row>
    <row r="52" spans="1:7" ht="12.75">
      <c r="A52" t="s">
        <v>287</v>
      </c>
      <c r="E52" s="46">
        <v>0.5</v>
      </c>
      <c r="G52" s="48">
        <v>0.52</v>
      </c>
    </row>
    <row r="53" ht="12.75">
      <c r="E53" s="11" t="s">
        <v>15</v>
      </c>
    </row>
    <row r="54" ht="12.75">
      <c r="A54" t="s">
        <v>199</v>
      </c>
    </row>
    <row r="55" ht="12.75">
      <c r="A55" t="s">
        <v>201</v>
      </c>
    </row>
    <row r="56" ht="12.75">
      <c r="A56" t="s">
        <v>200</v>
      </c>
    </row>
  </sheetData>
  <printOptions/>
  <pageMargins left="1" right="0.5" top="1" bottom="0.75"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56"/>
  <sheetViews>
    <sheetView workbookViewId="0" topLeftCell="A1">
      <selection activeCell="A1" sqref="A1:G53"/>
    </sheetView>
  </sheetViews>
  <sheetFormatPr defaultColWidth="9.140625" defaultRowHeight="12.75"/>
  <cols>
    <col min="4" max="4" width="16.7109375" style="0" customWidth="1"/>
    <col min="5" max="5" width="14.28125" style="0" customWidth="1"/>
    <col min="6" max="6" width="4.7109375" style="0" customWidth="1"/>
    <col min="7" max="7" width="13.57421875" style="0" customWidth="1"/>
  </cols>
  <sheetData>
    <row r="1" ht="12.75">
      <c r="D1" s="6" t="s">
        <v>0</v>
      </c>
    </row>
    <row r="2" ht="12.75">
      <c r="D2" t="s">
        <v>1</v>
      </c>
    </row>
    <row r="3" ht="12.75">
      <c r="D3" t="s">
        <v>2</v>
      </c>
    </row>
    <row r="6" ht="12.75">
      <c r="B6" s="6" t="s">
        <v>152</v>
      </c>
    </row>
    <row r="7" ht="12.75">
      <c r="B7" s="6" t="s">
        <v>282</v>
      </c>
    </row>
    <row r="9" spans="5:7" ht="12.75">
      <c r="E9" s="5" t="s">
        <v>42</v>
      </c>
      <c r="G9" s="5" t="s">
        <v>40</v>
      </c>
    </row>
    <row r="10" spans="5:7" ht="12.75">
      <c r="E10" s="5" t="s">
        <v>39</v>
      </c>
      <c r="G10" s="5" t="s">
        <v>41</v>
      </c>
    </row>
    <row r="11" spans="5:7" ht="12.75">
      <c r="E11" s="32" t="s">
        <v>177</v>
      </c>
      <c r="F11" s="33"/>
      <c r="G11" s="32" t="s">
        <v>178</v>
      </c>
    </row>
    <row r="12" spans="5:7" ht="12.75">
      <c r="E12" s="5" t="s">
        <v>14</v>
      </c>
      <c r="G12" s="5" t="s">
        <v>14</v>
      </c>
    </row>
    <row r="13" spans="5:7" ht="12.75">
      <c r="E13" s="5"/>
      <c r="G13" s="5"/>
    </row>
    <row r="14" spans="1:7" ht="12.75">
      <c r="A14" t="s">
        <v>283</v>
      </c>
      <c r="E14" s="3">
        <v>-953</v>
      </c>
      <c r="F14" s="3"/>
      <c r="G14" s="3">
        <v>-1087</v>
      </c>
    </row>
    <row r="15" spans="5:7" ht="12.75">
      <c r="E15" s="3"/>
      <c r="F15" s="3"/>
      <c r="G15" s="3"/>
    </row>
    <row r="16" spans="1:7" ht="12.75">
      <c r="A16" t="s">
        <v>157</v>
      </c>
      <c r="E16" s="10" t="s">
        <v>15</v>
      </c>
      <c r="F16" s="3"/>
      <c r="G16" s="3"/>
    </row>
    <row r="17" spans="1:7" ht="12.75">
      <c r="A17" t="s">
        <v>158</v>
      </c>
      <c r="E17" s="3">
        <v>97</v>
      </c>
      <c r="F17" s="3"/>
      <c r="G17" s="3">
        <v>134</v>
      </c>
    </row>
    <row r="18" spans="1:7" ht="12.75">
      <c r="A18" t="s">
        <v>159</v>
      </c>
      <c r="E18" s="10" t="s">
        <v>284</v>
      </c>
      <c r="F18" s="3"/>
      <c r="G18" s="19">
        <v>-238</v>
      </c>
    </row>
    <row r="19" spans="1:7" ht="12.75">
      <c r="A19" t="s">
        <v>291</v>
      </c>
      <c r="E19" s="10">
        <v>523</v>
      </c>
      <c r="F19" s="3"/>
      <c r="G19" s="10" t="s">
        <v>284</v>
      </c>
    </row>
    <row r="20" spans="1:7" ht="12.75">
      <c r="A20" t="s">
        <v>160</v>
      </c>
      <c r="E20" s="3">
        <v>341</v>
      </c>
      <c r="F20" s="3"/>
      <c r="G20" s="3">
        <v>336</v>
      </c>
    </row>
    <row r="21" spans="1:7" ht="12.75">
      <c r="A21" t="s">
        <v>161</v>
      </c>
      <c r="E21" s="10" t="s">
        <v>284</v>
      </c>
      <c r="F21" s="3"/>
      <c r="G21" s="3">
        <v>1</v>
      </c>
    </row>
    <row r="22" spans="1:7" ht="12.75">
      <c r="A22" t="s">
        <v>15</v>
      </c>
      <c r="E22" s="13"/>
      <c r="F22" s="3"/>
      <c r="G22" s="35" t="s">
        <v>15</v>
      </c>
    </row>
    <row r="23" spans="1:7" ht="12.75">
      <c r="A23" t="s">
        <v>285</v>
      </c>
      <c r="E23" s="3">
        <f>SUM(E14:E22)</f>
        <v>8</v>
      </c>
      <c r="F23" s="3"/>
      <c r="G23" s="3">
        <f>SUM(G14:G22)</f>
        <v>-854</v>
      </c>
    </row>
    <row r="24" ht="12.75">
      <c r="A24" t="s">
        <v>286</v>
      </c>
    </row>
    <row r="25" spans="1:5" ht="12.75">
      <c r="A25" t="s">
        <v>43</v>
      </c>
      <c r="E25" t="s">
        <v>15</v>
      </c>
    </row>
    <row r="26" spans="1:7" ht="12.75">
      <c r="A26" t="s">
        <v>44</v>
      </c>
      <c r="E26" s="3">
        <v>618</v>
      </c>
      <c r="F26" s="3"/>
      <c r="G26" s="3">
        <v>1505</v>
      </c>
    </row>
    <row r="27" spans="1:7" ht="12.75">
      <c r="A27" t="s">
        <v>288</v>
      </c>
      <c r="E27" s="3">
        <v>-2384</v>
      </c>
      <c r="F27" s="3"/>
      <c r="G27" s="3">
        <v>-689</v>
      </c>
    </row>
    <row r="28" spans="1:7" ht="12.75">
      <c r="A28" t="s">
        <v>45</v>
      </c>
      <c r="E28" s="13">
        <v>1140</v>
      </c>
      <c r="F28" s="3"/>
      <c r="G28" s="13">
        <v>1827</v>
      </c>
    </row>
    <row r="29" spans="1:7" ht="12.75">
      <c r="A29" t="s">
        <v>46</v>
      </c>
      <c r="E29" s="3">
        <f>SUM(E23:E28)</f>
        <v>-618</v>
      </c>
      <c r="F29" s="3"/>
      <c r="G29" s="3">
        <f>SUM(G23:G28)</f>
        <v>1789</v>
      </c>
    </row>
    <row r="30" spans="5:7" ht="12.75">
      <c r="E30" s="22"/>
      <c r="F30" s="3"/>
      <c r="G30" s="22"/>
    </row>
    <row r="31" spans="1:7" ht="12.75">
      <c r="A31" t="s">
        <v>47</v>
      </c>
      <c r="E31" s="10" t="s">
        <v>284</v>
      </c>
      <c r="F31" s="3"/>
      <c r="G31" s="35">
        <v>-20</v>
      </c>
    </row>
    <row r="32" spans="1:7" ht="12.75">
      <c r="A32" t="s">
        <v>48</v>
      </c>
      <c r="E32" s="20">
        <f>SUM(E29:E31)</f>
        <v>-618</v>
      </c>
      <c r="F32" s="3"/>
      <c r="G32" s="20">
        <f>SUM(G29:G31)</f>
        <v>1769</v>
      </c>
    </row>
    <row r="34" spans="1:7" ht="12.75">
      <c r="A34" t="s">
        <v>49</v>
      </c>
      <c r="E34" s="10" t="s">
        <v>15</v>
      </c>
      <c r="F34" s="3"/>
      <c r="G34" s="10" t="s">
        <v>15</v>
      </c>
    </row>
    <row r="35" spans="1:7" ht="12.75">
      <c r="A35" t="s">
        <v>50</v>
      </c>
      <c r="E35" s="10" t="s">
        <v>284</v>
      </c>
      <c r="F35" s="3"/>
      <c r="G35" s="3">
        <v>1</v>
      </c>
    </row>
    <row r="36" spans="1:7" ht="12.75">
      <c r="A36" t="s">
        <v>51</v>
      </c>
      <c r="E36" s="10" t="s">
        <v>284</v>
      </c>
      <c r="F36" s="3"/>
      <c r="G36" s="21">
        <v>238</v>
      </c>
    </row>
    <row r="37" spans="1:7" ht="12.75">
      <c r="A37" t="s">
        <v>52</v>
      </c>
      <c r="E37" s="13"/>
      <c r="F37" s="3"/>
      <c r="G37" s="13"/>
    </row>
    <row r="38" spans="5:7" ht="12.75">
      <c r="E38" s="20">
        <f>SUM(E34:E37)</f>
        <v>0</v>
      </c>
      <c r="F38" s="3"/>
      <c r="G38" s="20">
        <f>SUM(G34:G37)</f>
        <v>239</v>
      </c>
    </row>
    <row r="39" spans="5:7" ht="12.75">
      <c r="E39" s="3"/>
      <c r="F39" s="3"/>
      <c r="G39" s="3"/>
    </row>
    <row r="40" ht="12.75">
      <c r="A40" t="s">
        <v>53</v>
      </c>
    </row>
    <row r="41" spans="1:7" ht="12.75">
      <c r="A41" t="s">
        <v>165</v>
      </c>
      <c r="E41" s="10" t="s">
        <v>284</v>
      </c>
      <c r="G41" s="3">
        <v>-1978</v>
      </c>
    </row>
    <row r="42" spans="1:7" ht="12.75">
      <c r="A42" t="s">
        <v>164</v>
      </c>
      <c r="E42" s="38">
        <v>-341</v>
      </c>
      <c r="G42" s="13">
        <v>-336</v>
      </c>
    </row>
    <row r="43" spans="5:7" ht="12.75">
      <c r="E43" s="20">
        <f>SUM(E39:E42)</f>
        <v>-341</v>
      </c>
      <c r="G43" s="20">
        <f>SUM(G39:G42)</f>
        <v>-2314</v>
      </c>
    </row>
    <row r="45" spans="1:7" ht="12.75">
      <c r="A45" t="s">
        <v>54</v>
      </c>
      <c r="E45" s="11">
        <f>E32+E38+E43</f>
        <v>-959</v>
      </c>
      <c r="G45" s="11">
        <f>G32+G38+G43</f>
        <v>-306</v>
      </c>
    </row>
    <row r="47" spans="1:7" ht="12.75">
      <c r="A47" t="s">
        <v>162</v>
      </c>
      <c r="E47" s="3">
        <v>-18995</v>
      </c>
      <c r="F47" s="3"/>
      <c r="G47" s="3">
        <v>-16202</v>
      </c>
    </row>
    <row r="48" ht="12.75">
      <c r="A48" t="s">
        <v>163</v>
      </c>
    </row>
    <row r="49" spans="1:7" ht="12.75">
      <c r="A49" t="s">
        <v>55</v>
      </c>
      <c r="E49" s="14"/>
      <c r="G49" s="14"/>
    </row>
    <row r="50" spans="1:7" ht="13.5" thickBot="1">
      <c r="A50" t="s">
        <v>56</v>
      </c>
      <c r="E50" s="24">
        <f>SUM(E45:E47)</f>
        <v>-19954</v>
      </c>
      <c r="G50" s="24">
        <f>SUM(G45:G47)</f>
        <v>-16508</v>
      </c>
    </row>
    <row r="51" spans="5:7" ht="13.5" thickTop="1">
      <c r="E51" s="36"/>
      <c r="G51" s="36"/>
    </row>
    <row r="52" ht="12.75">
      <c r="A52" t="s">
        <v>57</v>
      </c>
    </row>
    <row r="53" ht="12.75">
      <c r="A53" t="s">
        <v>270</v>
      </c>
    </row>
    <row r="55" ht="12.75">
      <c r="E55" t="s">
        <v>15</v>
      </c>
    </row>
    <row r="56" ht="12.75">
      <c r="G56" t="s">
        <v>15</v>
      </c>
    </row>
  </sheetData>
  <printOptions/>
  <pageMargins left="1" right="0.5" top="1" bottom="0.7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3"/>
  <sheetViews>
    <sheetView workbookViewId="0" topLeftCell="A9">
      <selection activeCell="A17" sqref="A17"/>
    </sheetView>
  </sheetViews>
  <sheetFormatPr defaultColWidth="9.140625" defaultRowHeight="12.75"/>
  <cols>
    <col min="5" max="5" width="6.421875" style="0" customWidth="1"/>
    <col min="6" max="6" width="12.57421875" style="0" customWidth="1"/>
    <col min="7" max="7" width="2.28125" style="0" customWidth="1"/>
    <col min="8" max="8" width="4.57421875" style="0" customWidth="1"/>
    <col min="9" max="9" width="9.421875" style="0" customWidth="1"/>
    <col min="10" max="10" width="3.28125" style="0" customWidth="1"/>
    <col min="11" max="11" width="11.7109375" style="0" customWidth="1"/>
  </cols>
  <sheetData>
    <row r="1" ht="12.75">
      <c r="D1" s="6" t="s">
        <v>0</v>
      </c>
    </row>
    <row r="2" ht="12.75">
      <c r="D2" t="s">
        <v>1</v>
      </c>
    </row>
    <row r="3" ht="12.75">
      <c r="D3" t="s">
        <v>2</v>
      </c>
    </row>
    <row r="6" ht="12.75">
      <c r="B6" s="6" t="s">
        <v>150</v>
      </c>
    </row>
    <row r="7" ht="12.75">
      <c r="B7" s="6" t="s">
        <v>266</v>
      </c>
    </row>
    <row r="9" spans="8:9" ht="12.75">
      <c r="H9" s="54" t="s">
        <v>170</v>
      </c>
      <c r="I9" s="54"/>
    </row>
    <row r="10" spans="6:11" ht="12.75">
      <c r="F10" t="s">
        <v>38</v>
      </c>
      <c r="H10" s="54" t="s">
        <v>153</v>
      </c>
      <c r="I10" s="54"/>
      <c r="K10" s="4" t="s">
        <v>58</v>
      </c>
    </row>
    <row r="11" spans="6:11" ht="12.75">
      <c r="F11" s="4" t="s">
        <v>14</v>
      </c>
      <c r="H11" s="55" t="s">
        <v>14</v>
      </c>
      <c r="I11" s="55"/>
      <c r="K11" s="4" t="s">
        <v>14</v>
      </c>
    </row>
    <row r="12" spans="1:11" ht="12.75">
      <c r="A12" s="31" t="s">
        <v>154</v>
      </c>
      <c r="B12" s="31"/>
      <c r="C12" s="31"/>
      <c r="D12" s="31"/>
      <c r="F12" s="3"/>
      <c r="G12" s="3"/>
      <c r="H12" s="52"/>
      <c r="I12" s="52"/>
      <c r="J12" s="3"/>
      <c r="K12" s="3"/>
    </row>
    <row r="13" spans="6:11" ht="12.75">
      <c r="F13" s="3"/>
      <c r="G13" s="3"/>
      <c r="H13" s="52"/>
      <c r="I13" s="52"/>
      <c r="J13" s="3"/>
      <c r="K13" s="3"/>
    </row>
    <row r="14" spans="1:11" ht="12.75">
      <c r="A14" t="s">
        <v>268</v>
      </c>
      <c r="F14" s="3">
        <v>51000</v>
      </c>
      <c r="G14" s="3"/>
      <c r="H14" s="52">
        <v>-26401</v>
      </c>
      <c r="I14" s="52"/>
      <c r="J14" s="3"/>
      <c r="K14" s="3">
        <f>SUM(F14:I14)</f>
        <v>24599</v>
      </c>
    </row>
    <row r="15" spans="6:11" ht="12.75">
      <c r="F15" s="3"/>
      <c r="G15" s="3"/>
      <c r="H15" s="52"/>
      <c r="I15" s="52"/>
      <c r="J15" s="3"/>
      <c r="K15" s="3"/>
    </row>
    <row r="16" spans="1:11" ht="12.75">
      <c r="A16" t="s">
        <v>151</v>
      </c>
      <c r="F16" s="18" t="s">
        <v>60</v>
      </c>
      <c r="G16" s="3"/>
      <c r="H16" s="52">
        <v>-952</v>
      </c>
      <c r="I16" s="52"/>
      <c r="J16" s="3"/>
      <c r="K16" s="3">
        <f>SUM(F16:I16)</f>
        <v>-952</v>
      </c>
    </row>
    <row r="17" spans="6:11" ht="12.75">
      <c r="F17" s="13"/>
      <c r="G17" s="3"/>
      <c r="H17" s="53"/>
      <c r="I17" s="53"/>
      <c r="J17" s="3"/>
      <c r="K17" s="13"/>
    </row>
    <row r="18" spans="6:11" ht="12.75">
      <c r="F18" s="3"/>
      <c r="G18" s="3"/>
      <c r="H18" s="50"/>
      <c r="I18" s="50"/>
      <c r="J18" s="3"/>
      <c r="K18" s="3"/>
    </row>
    <row r="19" spans="1:11" ht="13.5" thickBot="1">
      <c r="A19" t="s">
        <v>267</v>
      </c>
      <c r="F19" s="17">
        <f>SUM(F14:F17)</f>
        <v>51000</v>
      </c>
      <c r="G19" s="3"/>
      <c r="H19" s="51">
        <f>SUM(H14:I17)</f>
        <v>-27353</v>
      </c>
      <c r="I19" s="51"/>
      <c r="J19" s="3"/>
      <c r="K19" s="17">
        <f>SUM(K14:K17)</f>
        <v>23647</v>
      </c>
    </row>
    <row r="20" ht="13.5" thickTop="1"/>
    <row r="22" spans="1:11" ht="12.75">
      <c r="A22" s="31" t="s">
        <v>155</v>
      </c>
      <c r="B22" s="31"/>
      <c r="C22" s="31"/>
      <c r="D22" s="31"/>
      <c r="E22" s="31"/>
      <c r="F22" s="21"/>
      <c r="G22" s="3"/>
      <c r="H22" s="52"/>
      <c r="I22" s="52"/>
      <c r="J22" s="3"/>
      <c r="K22" s="3"/>
    </row>
    <row r="23" spans="6:11" ht="12.75">
      <c r="F23" s="3"/>
      <c r="G23" s="3"/>
      <c r="H23" s="52"/>
      <c r="I23" s="52"/>
      <c r="J23" s="3"/>
      <c r="K23" s="3"/>
    </row>
    <row r="24" spans="1:11" ht="12.75">
      <c r="A24" t="s">
        <v>59</v>
      </c>
      <c r="F24" s="3">
        <v>51000</v>
      </c>
      <c r="G24" s="3"/>
      <c r="H24" s="52">
        <v>-22081</v>
      </c>
      <c r="I24" s="52"/>
      <c r="J24" s="3"/>
      <c r="K24" s="3">
        <f>SUM(F24:I24)</f>
        <v>28919</v>
      </c>
    </row>
    <row r="25" spans="6:11" ht="12.75">
      <c r="F25" s="3"/>
      <c r="G25" s="3"/>
      <c r="H25" s="52"/>
      <c r="I25" s="52"/>
      <c r="J25" s="3"/>
      <c r="K25" s="3"/>
    </row>
    <row r="26" spans="1:11" ht="12.75">
      <c r="A26" t="s">
        <v>151</v>
      </c>
      <c r="F26" s="10" t="s">
        <v>61</v>
      </c>
      <c r="G26" s="3"/>
      <c r="H26" s="52">
        <v>-1087</v>
      </c>
      <c r="I26" s="52"/>
      <c r="J26" s="3"/>
      <c r="K26" s="3">
        <f>SUM(F26:I26)</f>
        <v>-1087</v>
      </c>
    </row>
    <row r="27" spans="6:11" ht="12.75">
      <c r="F27" s="13"/>
      <c r="G27" s="3"/>
      <c r="H27" s="53"/>
      <c r="I27" s="53"/>
      <c r="J27" s="3"/>
      <c r="K27" s="13"/>
    </row>
    <row r="28" spans="6:11" ht="12.75">
      <c r="F28" s="3"/>
      <c r="G28" s="3"/>
      <c r="H28" s="50"/>
      <c r="I28" s="50"/>
      <c r="J28" s="3"/>
      <c r="K28" s="3"/>
    </row>
    <row r="29" spans="1:11" ht="13.5" thickBot="1">
      <c r="A29" t="s">
        <v>269</v>
      </c>
      <c r="F29" s="17">
        <f>SUM(F24:F27)</f>
        <v>51000</v>
      </c>
      <c r="G29" s="3"/>
      <c r="H29" s="51">
        <f>SUM(H24:I27)</f>
        <v>-23168</v>
      </c>
      <c r="I29" s="51"/>
      <c r="J29" s="3"/>
      <c r="K29" s="17">
        <f>SUM(K24:K27)</f>
        <v>27832</v>
      </c>
    </row>
    <row r="30" ht="13.5" thickTop="1"/>
    <row r="32" ht="12.75">
      <c r="A32" t="s">
        <v>156</v>
      </c>
    </row>
    <row r="33" ht="12.75">
      <c r="A33" t="s">
        <v>270</v>
      </c>
    </row>
  </sheetData>
  <mergeCells count="19">
    <mergeCell ref="H17:I17"/>
    <mergeCell ref="H13:I13"/>
    <mergeCell ref="H14:I14"/>
    <mergeCell ref="H15:I15"/>
    <mergeCell ref="H16:I16"/>
    <mergeCell ref="H9:I9"/>
    <mergeCell ref="H10:I10"/>
    <mergeCell ref="H11:I11"/>
    <mergeCell ref="H12:I12"/>
    <mergeCell ref="H18:I18"/>
    <mergeCell ref="H19:I19"/>
    <mergeCell ref="H22:I22"/>
    <mergeCell ref="H23:I23"/>
    <mergeCell ref="H28:I28"/>
    <mergeCell ref="H29:I29"/>
    <mergeCell ref="H24:I24"/>
    <mergeCell ref="H25:I25"/>
    <mergeCell ref="H26:I26"/>
    <mergeCell ref="H27:I27"/>
  </mergeCells>
  <printOptions/>
  <pageMargins left="1" right="0.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J198"/>
  <sheetViews>
    <sheetView tabSelected="1" workbookViewId="0" topLeftCell="A74">
      <selection activeCell="A82" sqref="A82:J122"/>
    </sheetView>
  </sheetViews>
  <sheetFormatPr defaultColWidth="9.140625" defaultRowHeight="12.75"/>
  <cols>
    <col min="1" max="1" width="5.00390625" style="0" customWidth="1"/>
    <col min="2" max="2" width="9.57421875" style="0" customWidth="1"/>
    <col min="4" max="4" width="12.421875" style="0" bestFit="1" customWidth="1"/>
    <col min="5" max="5" width="12.57421875" style="0" customWidth="1"/>
    <col min="6" max="6" width="4.421875" style="0" customWidth="1"/>
    <col min="7" max="7" width="15.57421875" style="0" customWidth="1"/>
    <col min="8" max="8" width="4.00390625" style="0" customWidth="1"/>
    <col min="9" max="9" width="11.8515625" style="0" customWidth="1"/>
    <col min="10" max="10" width="6.7109375" style="0" customWidth="1"/>
  </cols>
  <sheetData>
    <row r="1" ht="12.75">
      <c r="D1" s="6" t="s">
        <v>167</v>
      </c>
    </row>
    <row r="2" ht="12.75">
      <c r="D2" t="s">
        <v>168</v>
      </c>
    </row>
    <row r="3" ht="12.75">
      <c r="D3" t="s">
        <v>169</v>
      </c>
    </row>
    <row r="6" ht="12.75">
      <c r="A6" s="6" t="s">
        <v>254</v>
      </c>
    </row>
    <row r="7" ht="12.75">
      <c r="B7" s="6" t="s">
        <v>15</v>
      </c>
    </row>
    <row r="8" spans="1:10" ht="12.75">
      <c r="A8" t="s">
        <v>62</v>
      </c>
      <c r="B8" s="57" t="s">
        <v>63</v>
      </c>
      <c r="C8" s="57"/>
      <c r="D8" s="57"/>
      <c r="E8" s="57"/>
      <c r="F8" s="57"/>
      <c r="G8" s="57"/>
      <c r="H8" s="57"/>
      <c r="I8" s="57"/>
      <c r="J8" s="57"/>
    </row>
    <row r="9" spans="2:10" ht="43.5" customHeight="1">
      <c r="B9" s="58" t="s">
        <v>202</v>
      </c>
      <c r="C9" s="58"/>
      <c r="D9" s="58"/>
      <c r="E9" s="58"/>
      <c r="F9" s="58"/>
      <c r="G9" s="58"/>
      <c r="H9" s="58"/>
      <c r="I9" s="58"/>
      <c r="J9" s="58"/>
    </row>
    <row r="10" spans="2:10" ht="12.75">
      <c r="B10" s="56"/>
      <c r="C10" s="56"/>
      <c r="D10" s="56"/>
      <c r="E10" s="56"/>
      <c r="F10" s="56"/>
      <c r="G10" s="56"/>
      <c r="H10" s="56"/>
      <c r="I10" s="56"/>
      <c r="J10" s="56"/>
    </row>
    <row r="11" spans="2:10" ht="37.5" customHeight="1">
      <c r="B11" s="58" t="s">
        <v>203</v>
      </c>
      <c r="C11" s="58"/>
      <c r="D11" s="58"/>
      <c r="E11" s="58"/>
      <c r="F11" s="58"/>
      <c r="G11" s="58"/>
      <c r="H11" s="58"/>
      <c r="I11" s="58"/>
      <c r="J11" s="58"/>
    </row>
    <row r="12" spans="2:10" ht="12.75">
      <c r="B12" s="56"/>
      <c r="C12" s="56"/>
      <c r="D12" s="56"/>
      <c r="E12" s="56"/>
      <c r="F12" s="56"/>
      <c r="G12" s="56"/>
      <c r="H12" s="56"/>
      <c r="I12" s="56"/>
      <c r="J12" s="56"/>
    </row>
    <row r="13" spans="2:10" ht="49.5" customHeight="1">
      <c r="B13" s="61" t="s">
        <v>204</v>
      </c>
      <c r="C13" s="61"/>
      <c r="D13" s="61"/>
      <c r="E13" s="61"/>
      <c r="F13" s="61"/>
      <c r="G13" s="61"/>
      <c r="H13" s="61"/>
      <c r="I13" s="61"/>
      <c r="J13" s="61"/>
    </row>
    <row r="14" spans="2:10" ht="12.75" customHeight="1">
      <c r="B14" s="42"/>
      <c r="C14" s="42"/>
      <c r="D14" s="42"/>
      <c r="E14" s="42"/>
      <c r="F14" s="42"/>
      <c r="G14" s="42"/>
      <c r="H14" s="42"/>
      <c r="I14" s="42"/>
      <c r="J14" s="42"/>
    </row>
    <row r="15" spans="2:10" ht="12.75" customHeight="1">
      <c r="B15" s="42" t="s">
        <v>209</v>
      </c>
      <c r="C15" s="61" t="s">
        <v>205</v>
      </c>
      <c r="D15" s="61"/>
      <c r="E15" s="61"/>
      <c r="F15" s="61"/>
      <c r="G15" s="61"/>
      <c r="H15" s="61"/>
      <c r="I15" s="61"/>
      <c r="J15" s="61"/>
    </row>
    <row r="16" spans="2:10" ht="12.75" customHeight="1">
      <c r="B16" s="42" t="s">
        <v>210</v>
      </c>
      <c r="C16" s="61" t="s">
        <v>206</v>
      </c>
      <c r="D16" s="61"/>
      <c r="E16" s="61"/>
      <c r="F16" s="61"/>
      <c r="G16" s="61"/>
      <c r="H16" s="61"/>
      <c r="I16" s="61"/>
      <c r="J16" s="61"/>
    </row>
    <row r="17" spans="2:10" ht="12.75" customHeight="1">
      <c r="B17" s="42" t="s">
        <v>211</v>
      </c>
      <c r="C17" s="61" t="s">
        <v>207</v>
      </c>
      <c r="D17" s="61"/>
      <c r="E17" s="61"/>
      <c r="F17" s="61"/>
      <c r="G17" s="61"/>
      <c r="H17" s="61"/>
      <c r="I17" s="61"/>
      <c r="J17" s="61"/>
    </row>
    <row r="18" spans="2:10" ht="12.75" customHeight="1">
      <c r="B18" s="42" t="s">
        <v>208</v>
      </c>
      <c r="C18" s="61" t="s">
        <v>212</v>
      </c>
      <c r="D18" s="61"/>
      <c r="E18" s="61"/>
      <c r="F18" s="61"/>
      <c r="G18" s="61"/>
      <c r="H18" s="61"/>
      <c r="I18" s="61"/>
      <c r="J18" s="61"/>
    </row>
    <row r="19" spans="2:10" ht="12.75" customHeight="1">
      <c r="B19" s="42" t="s">
        <v>213</v>
      </c>
      <c r="C19" s="61" t="s">
        <v>214</v>
      </c>
      <c r="D19" s="61"/>
      <c r="E19" s="61"/>
      <c r="F19" s="61"/>
      <c r="G19" s="61"/>
      <c r="H19" s="61"/>
      <c r="I19" s="61"/>
      <c r="J19" s="61"/>
    </row>
    <row r="20" spans="2:10" ht="12.75" customHeight="1">
      <c r="B20" s="42" t="s">
        <v>215</v>
      </c>
      <c r="C20" s="61" t="s">
        <v>216</v>
      </c>
      <c r="D20" s="61"/>
      <c r="E20" s="61"/>
      <c r="F20" s="61"/>
      <c r="G20" s="61"/>
      <c r="H20" s="61"/>
      <c r="I20" s="61"/>
      <c r="J20" s="61"/>
    </row>
    <row r="21" spans="2:10" ht="12.75" customHeight="1">
      <c r="B21" s="42" t="s">
        <v>217</v>
      </c>
      <c r="C21" s="61" t="s">
        <v>218</v>
      </c>
      <c r="D21" s="61"/>
      <c r="E21" s="61"/>
      <c r="F21" s="61"/>
      <c r="G21" s="61"/>
      <c r="H21" s="61"/>
      <c r="I21" s="61"/>
      <c r="J21" s="61"/>
    </row>
    <row r="22" spans="2:10" ht="12.75" customHeight="1">
      <c r="B22" s="42" t="s">
        <v>219</v>
      </c>
      <c r="C22" s="61" t="s">
        <v>30</v>
      </c>
      <c r="D22" s="61"/>
      <c r="E22" s="61"/>
      <c r="F22" s="61"/>
      <c r="G22" s="61"/>
      <c r="H22" s="61"/>
      <c r="I22" s="61"/>
      <c r="J22" s="61"/>
    </row>
    <row r="23" spans="2:10" ht="12.75" customHeight="1">
      <c r="B23" s="42" t="s">
        <v>220</v>
      </c>
      <c r="C23" s="61" t="s">
        <v>221</v>
      </c>
      <c r="D23" s="61"/>
      <c r="E23" s="61"/>
      <c r="F23" s="61"/>
      <c r="G23" s="61"/>
      <c r="H23" s="61"/>
      <c r="I23" s="61"/>
      <c r="J23" s="61"/>
    </row>
    <row r="24" spans="2:10" ht="12.75" customHeight="1">
      <c r="B24" s="42" t="s">
        <v>223</v>
      </c>
      <c r="C24" s="61" t="s">
        <v>222</v>
      </c>
      <c r="D24" s="61"/>
      <c r="E24" s="61"/>
      <c r="F24" s="61"/>
      <c r="G24" s="61"/>
      <c r="H24" s="61"/>
      <c r="I24" s="61"/>
      <c r="J24" s="61"/>
    </row>
    <row r="25" spans="2:10" ht="12.75" customHeight="1">
      <c r="B25" s="42" t="s">
        <v>224</v>
      </c>
      <c r="C25" s="61" t="s">
        <v>225</v>
      </c>
      <c r="D25" s="61"/>
      <c r="E25" s="61"/>
      <c r="F25" s="61"/>
      <c r="G25" s="61"/>
      <c r="H25" s="61"/>
      <c r="I25" s="61"/>
      <c r="J25" s="61"/>
    </row>
    <row r="26" spans="2:10" ht="12.75" customHeight="1">
      <c r="B26" s="42" t="s">
        <v>227</v>
      </c>
      <c r="C26" s="61" t="s">
        <v>226</v>
      </c>
      <c r="D26" s="61"/>
      <c r="E26" s="61"/>
      <c r="F26" s="61"/>
      <c r="G26" s="61"/>
      <c r="H26" s="61"/>
      <c r="I26" s="61"/>
      <c r="J26" s="61"/>
    </row>
    <row r="27" spans="2:10" ht="12.75" customHeight="1">
      <c r="B27" s="42" t="s">
        <v>228</v>
      </c>
      <c r="C27" s="61" t="s">
        <v>229</v>
      </c>
      <c r="D27" s="61"/>
      <c r="E27" s="61"/>
      <c r="F27" s="61"/>
      <c r="G27" s="61"/>
      <c r="H27" s="61"/>
      <c r="I27" s="61"/>
      <c r="J27" s="61"/>
    </row>
    <row r="28" spans="2:10" ht="12.75" customHeight="1">
      <c r="B28" s="42" t="s">
        <v>230</v>
      </c>
      <c r="C28" s="61" t="s">
        <v>231</v>
      </c>
      <c r="D28" s="61"/>
      <c r="E28" s="61"/>
      <c r="F28" s="61"/>
      <c r="G28" s="61"/>
      <c r="H28" s="61"/>
      <c r="I28" s="61"/>
      <c r="J28" s="61"/>
    </row>
    <row r="29" spans="2:10" ht="12.75" customHeight="1">
      <c r="B29" s="42" t="s">
        <v>232</v>
      </c>
      <c r="C29" s="61" t="s">
        <v>233</v>
      </c>
      <c r="D29" s="61"/>
      <c r="E29" s="61"/>
      <c r="F29" s="61"/>
      <c r="G29" s="61"/>
      <c r="H29" s="61"/>
      <c r="I29" s="61"/>
      <c r="J29" s="61"/>
    </row>
    <row r="30" spans="2:10" ht="12.75" customHeight="1">
      <c r="B30" s="42" t="s">
        <v>235</v>
      </c>
      <c r="C30" s="61" t="s">
        <v>234</v>
      </c>
      <c r="D30" s="61"/>
      <c r="E30" s="61"/>
      <c r="F30" s="61"/>
      <c r="G30" s="61"/>
      <c r="H30" s="61"/>
      <c r="I30" s="61"/>
      <c r="J30" s="61"/>
    </row>
    <row r="31" spans="2:10" ht="12.75" customHeight="1">
      <c r="B31" s="42"/>
      <c r="C31" s="42"/>
      <c r="D31" s="42"/>
      <c r="E31" s="42"/>
      <c r="F31" s="42"/>
      <c r="G31" s="42"/>
      <c r="H31" s="42"/>
      <c r="I31" s="42"/>
      <c r="J31" s="42"/>
    </row>
    <row r="32" spans="2:10" ht="39.75" customHeight="1">
      <c r="B32" s="61" t="s">
        <v>236</v>
      </c>
      <c r="C32" s="61"/>
      <c r="D32" s="61"/>
      <c r="E32" s="61"/>
      <c r="F32" s="61"/>
      <c r="G32" s="61"/>
      <c r="H32" s="61"/>
      <c r="I32" s="61"/>
      <c r="J32" s="61"/>
    </row>
    <row r="33" spans="2:10" ht="12.75" customHeight="1">
      <c r="B33" s="42"/>
      <c r="C33" s="42"/>
      <c r="D33" s="42"/>
      <c r="E33" s="42"/>
      <c r="F33" s="42"/>
      <c r="G33" s="42"/>
      <c r="H33" s="42"/>
      <c r="I33" s="42"/>
      <c r="J33" s="42"/>
    </row>
    <row r="34" spans="1:10" ht="12.75" customHeight="1">
      <c r="A34" s="5" t="s">
        <v>237</v>
      </c>
      <c r="B34" s="61" t="s">
        <v>241</v>
      </c>
      <c r="C34" s="61"/>
      <c r="D34" s="61"/>
      <c r="E34" s="42"/>
      <c r="F34" s="42"/>
      <c r="G34" s="42"/>
      <c r="H34" s="42"/>
      <c r="I34" s="42"/>
      <c r="J34" s="42"/>
    </row>
    <row r="35" spans="2:10" ht="12.75" customHeight="1">
      <c r="B35" s="62"/>
      <c r="C35" s="62"/>
      <c r="D35" s="62"/>
      <c r="E35" s="62"/>
      <c r="F35" s="62"/>
      <c r="G35" s="62"/>
      <c r="H35" s="62"/>
      <c r="I35" s="62"/>
      <c r="J35" s="62"/>
    </row>
    <row r="36" spans="2:10" ht="37.5" customHeight="1">
      <c r="B36" s="61" t="s">
        <v>239</v>
      </c>
      <c r="C36" s="61"/>
      <c r="D36" s="61"/>
      <c r="E36" s="61"/>
      <c r="F36" s="61"/>
      <c r="G36" s="61"/>
      <c r="H36" s="61"/>
      <c r="I36" s="61"/>
      <c r="J36" s="61"/>
    </row>
    <row r="37" spans="2:10" ht="12.75" customHeight="1">
      <c r="B37" s="42"/>
      <c r="C37" s="42"/>
      <c r="D37" s="42"/>
      <c r="E37" s="42"/>
      <c r="F37" s="42"/>
      <c r="G37" s="42"/>
      <c r="H37" s="42"/>
      <c r="I37" s="42"/>
      <c r="J37" s="42"/>
    </row>
    <row r="38" spans="2:10" ht="24" customHeight="1">
      <c r="B38" s="61" t="s">
        <v>293</v>
      </c>
      <c r="C38" s="61"/>
      <c r="D38" s="61"/>
      <c r="E38" s="61"/>
      <c r="F38" s="61"/>
      <c r="G38" s="61"/>
      <c r="H38" s="61"/>
      <c r="I38" s="61"/>
      <c r="J38" s="61"/>
    </row>
    <row r="39" spans="2:10" ht="12.75" customHeight="1">
      <c r="B39" s="42"/>
      <c r="C39" s="42"/>
      <c r="D39" s="42"/>
      <c r="E39" s="42"/>
      <c r="F39" s="42"/>
      <c r="G39" s="42"/>
      <c r="H39" s="42"/>
      <c r="I39" s="42"/>
      <c r="J39" s="42"/>
    </row>
    <row r="40" spans="2:10" ht="12.75" customHeight="1">
      <c r="B40" s="42"/>
      <c r="C40" s="42"/>
      <c r="D40" s="42"/>
      <c r="E40" s="42"/>
      <c r="F40" s="42"/>
      <c r="G40" s="42"/>
      <c r="H40" s="42"/>
      <c r="I40" s="42"/>
      <c r="J40" s="42"/>
    </row>
    <row r="41" spans="2:10" ht="12.75" customHeight="1">
      <c r="B41" s="42"/>
      <c r="C41" s="42"/>
      <c r="D41" s="42"/>
      <c r="E41" s="42"/>
      <c r="F41" s="42"/>
      <c r="G41" s="42"/>
      <c r="H41" s="42"/>
      <c r="I41" s="42"/>
      <c r="J41" s="42"/>
    </row>
    <row r="42" spans="2:10" ht="12.75" customHeight="1">
      <c r="B42" s="42"/>
      <c r="C42" s="42"/>
      <c r="D42" s="42"/>
      <c r="E42" s="42"/>
      <c r="F42" s="42"/>
      <c r="G42" s="42"/>
      <c r="H42" s="42"/>
      <c r="I42" s="42"/>
      <c r="J42" s="42"/>
    </row>
    <row r="43" spans="2:10" ht="12.75" customHeight="1">
      <c r="B43" s="42"/>
      <c r="C43" s="42"/>
      <c r="D43" s="42"/>
      <c r="E43" s="42"/>
      <c r="F43" s="42"/>
      <c r="G43" s="42"/>
      <c r="H43" s="42"/>
      <c r="I43" s="42"/>
      <c r="J43" s="42"/>
    </row>
    <row r="44" spans="2:10" ht="12.75" customHeight="1">
      <c r="B44" s="42"/>
      <c r="C44" s="42"/>
      <c r="D44" s="42"/>
      <c r="E44" s="42"/>
      <c r="F44" s="42"/>
      <c r="G44" s="42"/>
      <c r="H44" s="42"/>
      <c r="I44" s="42"/>
      <c r="J44" s="42"/>
    </row>
    <row r="45" spans="2:10" ht="12.75" customHeight="1">
      <c r="B45" s="42"/>
      <c r="C45" s="42"/>
      <c r="D45" s="42"/>
      <c r="E45" s="42"/>
      <c r="F45" s="42"/>
      <c r="G45" s="42"/>
      <c r="H45" s="42"/>
      <c r="I45" s="42"/>
      <c r="J45" s="42"/>
    </row>
    <row r="46" spans="2:10" ht="12.75" customHeight="1">
      <c r="B46" s="42"/>
      <c r="C46" s="42"/>
      <c r="D46" s="42"/>
      <c r="E46" s="42"/>
      <c r="F46" s="42"/>
      <c r="G46" s="42"/>
      <c r="H46" s="42"/>
      <c r="I46" s="42"/>
      <c r="J46" s="42"/>
    </row>
    <row r="47" spans="2:10" ht="12.75" customHeight="1">
      <c r="B47" s="42"/>
      <c r="C47" s="42"/>
      <c r="D47" s="42"/>
      <c r="E47" s="42"/>
      <c r="F47" s="42"/>
      <c r="G47" s="42"/>
      <c r="H47" s="42"/>
      <c r="I47" s="42"/>
      <c r="J47" s="42"/>
    </row>
    <row r="48" spans="1:10" ht="12.75" customHeight="1">
      <c r="A48" s="5" t="s">
        <v>238</v>
      </c>
      <c r="B48" s="62" t="s">
        <v>246</v>
      </c>
      <c r="C48" s="62"/>
      <c r="D48" s="62"/>
      <c r="E48" s="62"/>
      <c r="F48" s="62"/>
      <c r="G48" s="62"/>
      <c r="H48" s="62"/>
      <c r="I48" s="62"/>
      <c r="J48" s="62"/>
    </row>
    <row r="49" spans="1:10" ht="12.75" customHeight="1">
      <c r="A49" s="5"/>
      <c r="B49" s="43"/>
      <c r="C49" s="43"/>
      <c r="D49" s="43"/>
      <c r="E49" s="43"/>
      <c r="F49" s="43"/>
      <c r="G49" s="43"/>
      <c r="H49" s="43"/>
      <c r="I49" s="43"/>
      <c r="J49" s="43"/>
    </row>
    <row r="50" spans="1:10" ht="63.75" customHeight="1">
      <c r="A50" s="5"/>
      <c r="B50" s="61" t="s">
        <v>247</v>
      </c>
      <c r="C50" s="61"/>
      <c r="D50" s="61"/>
      <c r="E50" s="61"/>
      <c r="F50" s="61"/>
      <c r="G50" s="61"/>
      <c r="H50" s="61"/>
      <c r="I50" s="61"/>
      <c r="J50" s="61"/>
    </row>
    <row r="51" spans="1:10" ht="12.75" customHeight="1">
      <c r="A51" s="5"/>
      <c r="B51" s="42"/>
      <c r="C51" s="42"/>
      <c r="D51" s="42"/>
      <c r="E51" s="42"/>
      <c r="F51" s="42"/>
      <c r="G51" s="42"/>
      <c r="H51" s="42"/>
      <c r="I51" s="42"/>
      <c r="J51" s="42"/>
    </row>
    <row r="52" spans="1:10" ht="39.75" customHeight="1">
      <c r="A52" s="5"/>
      <c r="B52" s="61" t="s">
        <v>248</v>
      </c>
      <c r="C52" s="61"/>
      <c r="D52" s="61"/>
      <c r="E52" s="61"/>
      <c r="F52" s="61"/>
      <c r="G52" s="61"/>
      <c r="H52" s="61"/>
      <c r="I52" s="61"/>
      <c r="J52" s="61"/>
    </row>
    <row r="53" spans="2:10" ht="12.75" customHeight="1">
      <c r="B53" s="42"/>
      <c r="C53" s="42"/>
      <c r="D53" s="42"/>
      <c r="E53" s="42"/>
      <c r="F53" s="42"/>
      <c r="G53" s="42"/>
      <c r="H53" s="42"/>
      <c r="I53" s="42"/>
      <c r="J53" s="42"/>
    </row>
    <row r="54" spans="1:10" ht="12.75" customHeight="1">
      <c r="A54" s="5" t="s">
        <v>245</v>
      </c>
      <c r="B54" s="62" t="s">
        <v>240</v>
      </c>
      <c r="C54" s="62"/>
      <c r="D54" s="62"/>
      <c r="E54" s="62"/>
      <c r="F54" s="62"/>
      <c r="G54" s="62"/>
      <c r="H54" s="62"/>
      <c r="I54" s="62"/>
      <c r="J54" s="62"/>
    </row>
    <row r="55" spans="2:10" ht="12.75" customHeight="1">
      <c r="B55" s="42"/>
      <c r="C55" s="42"/>
      <c r="D55" s="42"/>
      <c r="E55" s="42"/>
      <c r="F55" s="42"/>
      <c r="G55" s="42"/>
      <c r="H55" s="42"/>
      <c r="I55" s="42"/>
      <c r="J55" s="42"/>
    </row>
    <row r="56" spans="2:10" ht="63.75" customHeight="1">
      <c r="B56" s="61" t="s">
        <v>242</v>
      </c>
      <c r="C56" s="61"/>
      <c r="D56" s="61"/>
      <c r="E56" s="61"/>
      <c r="F56" s="61"/>
      <c r="G56" s="61"/>
      <c r="H56" s="61"/>
      <c r="I56" s="61"/>
      <c r="J56" s="61"/>
    </row>
    <row r="57" spans="2:10" ht="12.75" customHeight="1">
      <c r="B57" s="42"/>
      <c r="C57" s="42"/>
      <c r="D57" s="42"/>
      <c r="E57" s="42"/>
      <c r="F57" s="42"/>
      <c r="G57" s="42"/>
      <c r="H57" s="42"/>
      <c r="I57" s="42"/>
      <c r="J57" s="42"/>
    </row>
    <row r="58" spans="2:10" ht="24" customHeight="1">
      <c r="B58" s="61" t="s">
        <v>243</v>
      </c>
      <c r="C58" s="61"/>
      <c r="D58" s="61"/>
      <c r="E58" s="61"/>
      <c r="F58" s="61"/>
      <c r="G58" s="61"/>
      <c r="H58" s="61"/>
      <c r="I58" s="61"/>
      <c r="J58" s="61"/>
    </row>
    <row r="59" spans="2:10" ht="12.75" customHeight="1">
      <c r="B59" s="42"/>
      <c r="C59" s="42"/>
      <c r="D59" s="42"/>
      <c r="E59" s="42"/>
      <c r="F59" s="42"/>
      <c r="G59" s="42"/>
      <c r="H59" s="42"/>
      <c r="I59" s="42"/>
      <c r="J59" s="42"/>
    </row>
    <row r="60" spans="1:2" ht="12.75" customHeight="1">
      <c r="A60" s="5" t="s">
        <v>271</v>
      </c>
      <c r="B60" t="s">
        <v>272</v>
      </c>
    </row>
    <row r="61" spans="1:10" ht="12.75" customHeight="1">
      <c r="A61" s="5"/>
      <c r="B61" s="43"/>
      <c r="C61" s="43"/>
      <c r="D61" s="43"/>
      <c r="E61" s="43"/>
      <c r="F61" s="43"/>
      <c r="G61" s="43"/>
      <c r="H61" s="43"/>
      <c r="I61" s="43"/>
      <c r="J61" s="43"/>
    </row>
    <row r="62" spans="1:10" ht="90" customHeight="1">
      <c r="A62" s="5"/>
      <c r="B62" s="61" t="s">
        <v>273</v>
      </c>
      <c r="C62" s="61"/>
      <c r="D62" s="61"/>
      <c r="E62" s="61"/>
      <c r="F62" s="61"/>
      <c r="G62" s="61"/>
      <c r="H62" s="61"/>
      <c r="I62" s="61"/>
      <c r="J62" s="61"/>
    </row>
    <row r="63" spans="1:10" ht="12.75" customHeight="1">
      <c r="A63" s="5"/>
      <c r="B63" s="43"/>
      <c r="C63" s="42"/>
      <c r="D63" s="42"/>
      <c r="E63" s="42"/>
      <c r="F63" s="42"/>
      <c r="G63" s="42"/>
      <c r="H63" s="42"/>
      <c r="I63" s="42"/>
      <c r="J63" s="42"/>
    </row>
    <row r="64" spans="1:10" ht="24" customHeight="1">
      <c r="A64" s="5"/>
      <c r="B64" s="61" t="s">
        <v>274</v>
      </c>
      <c r="C64" s="61"/>
      <c r="D64" s="61"/>
      <c r="E64" s="61"/>
      <c r="F64" s="61"/>
      <c r="G64" s="61"/>
      <c r="H64" s="61"/>
      <c r="I64" s="61"/>
      <c r="J64" s="61"/>
    </row>
    <row r="65" spans="1:10" ht="12.75" customHeight="1">
      <c r="A65" s="5"/>
      <c r="B65" s="42"/>
      <c r="C65" s="42"/>
      <c r="D65" s="42"/>
      <c r="E65" s="42"/>
      <c r="F65" s="42"/>
      <c r="G65" s="42"/>
      <c r="H65" s="42"/>
      <c r="I65" s="42"/>
      <c r="J65" s="42"/>
    </row>
    <row r="66" spans="1:10" ht="12.75">
      <c r="A66" t="s">
        <v>64</v>
      </c>
      <c r="B66" s="57" t="s">
        <v>65</v>
      </c>
      <c r="C66" s="57"/>
      <c r="D66" s="57"/>
      <c r="E66" s="57"/>
      <c r="F66" s="57"/>
      <c r="G66" s="57"/>
      <c r="H66" s="57"/>
      <c r="I66" s="57"/>
      <c r="J66" s="57"/>
    </row>
    <row r="67" spans="2:10" ht="25.5" customHeight="1">
      <c r="B67" s="58" t="s">
        <v>244</v>
      </c>
      <c r="C67" s="58"/>
      <c r="D67" s="58"/>
      <c r="E67" s="58"/>
      <c r="F67" s="58"/>
      <c r="G67" s="58"/>
      <c r="H67" s="58"/>
      <c r="I67" s="58"/>
      <c r="J67" s="58"/>
    </row>
    <row r="68" spans="2:10" ht="12.75">
      <c r="B68" s="56"/>
      <c r="C68" s="56"/>
      <c r="D68" s="56"/>
      <c r="E68" s="56"/>
      <c r="F68" s="56"/>
      <c r="G68" s="56"/>
      <c r="H68" s="56"/>
      <c r="I68" s="56"/>
      <c r="J68" s="56"/>
    </row>
    <row r="69" spans="1:10" ht="12.75">
      <c r="A69" t="s">
        <v>66</v>
      </c>
      <c r="B69" s="57" t="s">
        <v>67</v>
      </c>
      <c r="C69" s="57"/>
      <c r="D69" s="57"/>
      <c r="E69" s="57"/>
      <c r="F69" s="57"/>
      <c r="G69" s="57"/>
      <c r="H69" s="57"/>
      <c r="I69" s="57"/>
      <c r="J69" s="57"/>
    </row>
    <row r="70" spans="2:10" ht="30" customHeight="1">
      <c r="B70" s="58" t="s">
        <v>171</v>
      </c>
      <c r="C70" s="58"/>
      <c r="D70" s="58"/>
      <c r="E70" s="58"/>
      <c r="F70" s="58"/>
      <c r="G70" s="58"/>
      <c r="H70" s="58"/>
      <c r="I70" s="58"/>
      <c r="J70" s="58"/>
    </row>
    <row r="71" spans="2:10" ht="12.75">
      <c r="B71" s="56"/>
      <c r="C71" s="56"/>
      <c r="D71" s="56"/>
      <c r="E71" s="56"/>
      <c r="F71" s="56"/>
      <c r="G71" s="56"/>
      <c r="H71" s="56"/>
      <c r="I71" s="56"/>
      <c r="J71" s="56"/>
    </row>
    <row r="72" spans="1:10" ht="12.75">
      <c r="A72" t="s">
        <v>68</v>
      </c>
      <c r="B72" s="57" t="s">
        <v>70</v>
      </c>
      <c r="C72" s="57"/>
      <c r="D72" s="57"/>
      <c r="E72" s="57"/>
      <c r="F72" s="57"/>
      <c r="G72" s="57"/>
      <c r="H72" s="57"/>
      <c r="I72" s="57"/>
      <c r="J72" s="57"/>
    </row>
    <row r="73" spans="2:10" ht="24.75" customHeight="1">
      <c r="B73" s="58" t="s">
        <v>249</v>
      </c>
      <c r="C73" s="58"/>
      <c r="D73" s="58"/>
      <c r="E73" s="58"/>
      <c r="F73" s="58"/>
      <c r="G73" s="58"/>
      <c r="H73" s="58"/>
      <c r="I73" s="58"/>
      <c r="J73" s="58"/>
    </row>
    <row r="74" spans="2:10" ht="12.75">
      <c r="B74" s="56"/>
      <c r="C74" s="56"/>
      <c r="D74" s="56"/>
      <c r="E74" s="56"/>
      <c r="F74" s="56"/>
      <c r="G74" s="56"/>
      <c r="H74" s="56"/>
      <c r="I74" s="56"/>
      <c r="J74" s="56"/>
    </row>
    <row r="75" spans="1:10" ht="12.75">
      <c r="A75" t="s">
        <v>71</v>
      </c>
      <c r="B75" s="57" t="s">
        <v>69</v>
      </c>
      <c r="C75" s="57"/>
      <c r="D75" s="57"/>
      <c r="E75" s="57"/>
      <c r="F75" s="57"/>
      <c r="G75" s="57"/>
      <c r="H75" s="57"/>
      <c r="I75" s="57"/>
      <c r="J75" s="57"/>
    </row>
    <row r="76" spans="2:10" ht="24.75" customHeight="1">
      <c r="B76" s="58" t="s">
        <v>250</v>
      </c>
      <c r="C76" s="58"/>
      <c r="D76" s="58"/>
      <c r="E76" s="58"/>
      <c r="F76" s="58"/>
      <c r="G76" s="58"/>
      <c r="H76" s="58"/>
      <c r="I76" s="58"/>
      <c r="J76" s="58"/>
    </row>
    <row r="77" spans="2:10" ht="12.75">
      <c r="B77" s="56"/>
      <c r="C77" s="56"/>
      <c r="D77" s="56"/>
      <c r="E77" s="56"/>
      <c r="F77" s="56"/>
      <c r="G77" s="56"/>
      <c r="H77" s="56"/>
      <c r="I77" s="56"/>
      <c r="J77" s="56"/>
    </row>
    <row r="78" spans="1:10" ht="12.75">
      <c r="A78" t="s">
        <v>72</v>
      </c>
      <c r="B78" s="57" t="s">
        <v>73</v>
      </c>
      <c r="C78" s="57"/>
      <c r="D78" s="57"/>
      <c r="E78" s="57"/>
      <c r="F78" s="57"/>
      <c r="G78" s="57"/>
      <c r="H78" s="57"/>
      <c r="I78" s="57"/>
      <c r="J78" s="57"/>
    </row>
    <row r="79" spans="2:10" ht="24.75" customHeight="1">
      <c r="B79" s="58" t="s">
        <v>251</v>
      </c>
      <c r="C79" s="58"/>
      <c r="D79" s="58"/>
      <c r="E79" s="58"/>
      <c r="F79" s="58"/>
      <c r="G79" s="58"/>
      <c r="H79" s="58"/>
      <c r="I79" s="58"/>
      <c r="J79" s="58"/>
    </row>
    <row r="80" spans="2:10" ht="24.75" customHeight="1">
      <c r="B80" s="37"/>
      <c r="C80" s="37"/>
      <c r="D80" s="37"/>
      <c r="E80" s="37"/>
      <c r="F80" s="37"/>
      <c r="G80" s="37"/>
      <c r="H80" s="37"/>
      <c r="I80" s="37"/>
      <c r="J80" s="37"/>
    </row>
    <row r="81" spans="2:10" ht="12.75">
      <c r="B81" s="56" t="s">
        <v>15</v>
      </c>
      <c r="C81" s="56"/>
      <c r="D81" s="56"/>
      <c r="E81" s="56"/>
      <c r="F81" s="56"/>
      <c r="G81" s="56"/>
      <c r="H81" s="56"/>
      <c r="I81" s="56"/>
      <c r="J81" s="56"/>
    </row>
    <row r="82" spans="1:10" ht="12.75">
      <c r="A82" t="s">
        <v>74</v>
      </c>
      <c r="B82" s="57" t="s">
        <v>75</v>
      </c>
      <c r="C82" s="57"/>
      <c r="D82" s="57"/>
      <c r="E82" s="57"/>
      <c r="F82" s="57"/>
      <c r="G82" s="57"/>
      <c r="H82" s="57"/>
      <c r="I82" s="57"/>
      <c r="J82" s="57"/>
    </row>
    <row r="83" spans="2:10" ht="21.75" customHeight="1">
      <c r="B83" s="58" t="s">
        <v>172</v>
      </c>
      <c r="C83" s="58"/>
      <c r="D83" s="58"/>
      <c r="E83" s="58"/>
      <c r="F83" s="58"/>
      <c r="G83" s="58"/>
      <c r="H83" s="58"/>
      <c r="I83" s="58"/>
      <c r="J83" s="58"/>
    </row>
    <row r="84" spans="2:10" ht="12.75">
      <c r="B84" s="56" t="s">
        <v>15</v>
      </c>
      <c r="C84" s="56"/>
      <c r="D84" s="56"/>
      <c r="E84" s="56"/>
      <c r="F84" s="56"/>
      <c r="G84" s="56"/>
      <c r="H84" s="56"/>
      <c r="I84" s="56"/>
      <c r="J84" s="56"/>
    </row>
    <row r="85" spans="1:10" ht="12.75">
      <c r="A85" t="s">
        <v>76</v>
      </c>
      <c r="B85" s="57" t="s">
        <v>77</v>
      </c>
      <c r="C85" s="57"/>
      <c r="D85" s="57"/>
      <c r="E85" s="57"/>
      <c r="F85" s="57"/>
      <c r="G85" s="57"/>
      <c r="H85" s="57"/>
      <c r="I85" s="57"/>
      <c r="J85" s="57"/>
    </row>
    <row r="86" spans="7:9" ht="12.75">
      <c r="G86" s="5" t="s">
        <v>80</v>
      </c>
      <c r="I86" s="5" t="s">
        <v>78</v>
      </c>
    </row>
    <row r="87" spans="5:9" ht="12.75">
      <c r="E87" s="5" t="s">
        <v>82</v>
      </c>
      <c r="G87" s="5" t="s">
        <v>81</v>
      </c>
      <c r="I87" s="5" t="s">
        <v>79</v>
      </c>
    </row>
    <row r="88" spans="5:9" ht="12.75">
      <c r="E88" s="5" t="s">
        <v>14</v>
      </c>
      <c r="G88" s="5" t="s">
        <v>14</v>
      </c>
      <c r="I88" s="5" t="s">
        <v>14</v>
      </c>
    </row>
    <row r="89" spans="2:9" ht="12.75">
      <c r="B89" s="56" t="s">
        <v>83</v>
      </c>
      <c r="C89" s="56"/>
      <c r="D89" s="56"/>
      <c r="E89" s="3">
        <v>810</v>
      </c>
      <c r="G89" s="3">
        <v>-244</v>
      </c>
      <c r="I89" s="3">
        <v>322</v>
      </c>
    </row>
    <row r="90" spans="2:9" ht="12.75">
      <c r="B90" s="56" t="s">
        <v>84</v>
      </c>
      <c r="C90" s="56"/>
      <c r="D90" s="56"/>
      <c r="E90" s="10" t="s">
        <v>275</v>
      </c>
      <c r="G90" s="10" t="s">
        <v>275</v>
      </c>
      <c r="I90" s="10" t="s">
        <v>275</v>
      </c>
    </row>
    <row r="91" spans="2:9" ht="12.75">
      <c r="B91" s="56" t="s">
        <v>85</v>
      </c>
      <c r="C91" s="56"/>
      <c r="D91" s="56"/>
      <c r="E91" s="35" t="s">
        <v>275</v>
      </c>
      <c r="G91" s="35">
        <f>-183-523</f>
        <v>-706</v>
      </c>
      <c r="I91" s="35">
        <v>10066</v>
      </c>
    </row>
    <row r="92" spans="5:7" ht="12.75">
      <c r="E92" s="3"/>
      <c r="G92" s="3"/>
    </row>
    <row r="93" spans="5:9" ht="13.5" thickBot="1">
      <c r="E93" s="17">
        <f>SUM(E89:E91)</f>
        <v>810</v>
      </c>
      <c r="G93" s="17">
        <f>SUM(G89:G91)</f>
        <v>-950</v>
      </c>
      <c r="I93" s="17">
        <f>SUM(I89:I91)</f>
        <v>10388</v>
      </c>
    </row>
    <row r="94" ht="13.5" thickTop="1">
      <c r="G94" t="s">
        <v>15</v>
      </c>
    </row>
    <row r="95" ht="12.75">
      <c r="B95" t="s">
        <v>86</v>
      </c>
    </row>
    <row r="96" ht="12.75">
      <c r="B96" t="s">
        <v>87</v>
      </c>
    </row>
    <row r="97" spans="7:9" ht="12.75">
      <c r="G97" t="s">
        <v>15</v>
      </c>
      <c r="I97" t="s">
        <v>15</v>
      </c>
    </row>
    <row r="98" ht="12.75">
      <c r="I98" t="s">
        <v>15</v>
      </c>
    </row>
    <row r="99" spans="1:10" ht="12.75">
      <c r="A99" t="s">
        <v>88</v>
      </c>
      <c r="B99" s="57" t="s">
        <v>89</v>
      </c>
      <c r="C99" s="57"/>
      <c r="D99" s="57"/>
      <c r="E99" s="57"/>
      <c r="F99" s="57"/>
      <c r="G99" s="57"/>
      <c r="H99" s="57"/>
      <c r="I99" s="57"/>
      <c r="J99" s="57"/>
    </row>
    <row r="100" spans="2:10" ht="30" customHeight="1">
      <c r="B100" s="58" t="s">
        <v>252</v>
      </c>
      <c r="C100" s="58"/>
      <c r="D100" s="58"/>
      <c r="E100" s="58"/>
      <c r="F100" s="58"/>
      <c r="G100" s="58"/>
      <c r="H100" s="58"/>
      <c r="I100" s="58"/>
      <c r="J100" s="58"/>
    </row>
    <row r="101" spans="2:10" ht="13.5" customHeight="1">
      <c r="B101" s="37"/>
      <c r="C101" s="37"/>
      <c r="D101" s="37"/>
      <c r="E101" s="37"/>
      <c r="F101" s="37"/>
      <c r="G101" s="37"/>
      <c r="H101" s="37"/>
      <c r="I101" s="37"/>
      <c r="J101" s="37"/>
    </row>
    <row r="102" spans="1:10" ht="12.75">
      <c r="A102" t="s">
        <v>90</v>
      </c>
      <c r="B102" s="57" t="s">
        <v>91</v>
      </c>
      <c r="C102" s="57"/>
      <c r="D102" s="57"/>
      <c r="E102" s="57"/>
      <c r="F102" s="57"/>
      <c r="G102" s="57"/>
      <c r="H102" s="57"/>
      <c r="I102" s="57"/>
      <c r="J102" s="57"/>
    </row>
    <row r="103" spans="2:10" ht="24.75" customHeight="1">
      <c r="B103" s="58" t="s">
        <v>94</v>
      </c>
      <c r="C103" s="58"/>
      <c r="D103" s="58"/>
      <c r="E103" s="58"/>
      <c r="F103" s="58"/>
      <c r="G103" s="58"/>
      <c r="H103" s="58"/>
      <c r="I103" s="58"/>
      <c r="J103" s="58"/>
    </row>
    <row r="105" spans="1:10" ht="12.75">
      <c r="A105" t="s">
        <v>92</v>
      </c>
      <c r="B105" s="57" t="s">
        <v>93</v>
      </c>
      <c r="C105" s="57"/>
      <c r="D105" s="57"/>
      <c r="E105" s="57"/>
      <c r="F105" s="57"/>
      <c r="G105" s="57"/>
      <c r="H105" s="57"/>
      <c r="I105" s="57"/>
      <c r="J105" s="57"/>
    </row>
    <row r="106" spans="2:10" ht="27.75" customHeight="1">
      <c r="B106" s="58" t="s">
        <v>276</v>
      </c>
      <c r="C106" s="58"/>
      <c r="D106" s="58"/>
      <c r="E106" s="58"/>
      <c r="F106" s="58"/>
      <c r="G106" s="58"/>
      <c r="H106" s="58"/>
      <c r="I106" s="58"/>
      <c r="J106" s="58"/>
    </row>
    <row r="108" spans="1:10" ht="12.75">
      <c r="A108" t="s">
        <v>95</v>
      </c>
      <c r="B108" s="57" t="s">
        <v>96</v>
      </c>
      <c r="C108" s="57"/>
      <c r="D108" s="57"/>
      <c r="E108" s="57"/>
      <c r="F108" s="57"/>
      <c r="G108" s="57"/>
      <c r="H108" s="57"/>
      <c r="I108" s="57"/>
      <c r="J108" s="57"/>
    </row>
    <row r="109" spans="2:10" ht="24.75" customHeight="1">
      <c r="B109" s="58" t="s">
        <v>97</v>
      </c>
      <c r="C109" s="58"/>
      <c r="D109" s="58"/>
      <c r="E109" s="58"/>
      <c r="F109" s="58"/>
      <c r="G109" s="58"/>
      <c r="H109" s="58"/>
      <c r="I109" s="58"/>
      <c r="J109" s="58"/>
    </row>
    <row r="111" spans="1:10" ht="12.75" customHeight="1">
      <c r="A111" s="6" t="s">
        <v>253</v>
      </c>
      <c r="B111" s="44"/>
      <c r="C111" s="44"/>
      <c r="D111" s="44"/>
      <c r="E111" s="44"/>
      <c r="F111" s="44"/>
      <c r="G111" s="44"/>
      <c r="H111" s="44"/>
      <c r="I111" s="44"/>
      <c r="J111" s="44"/>
    </row>
    <row r="113" spans="1:10" ht="12.75">
      <c r="A113" t="s">
        <v>98</v>
      </c>
      <c r="B113" s="57" t="s">
        <v>99</v>
      </c>
      <c r="C113" s="57"/>
      <c r="D113" s="57"/>
      <c r="E113" s="57"/>
      <c r="F113" s="57"/>
      <c r="G113" s="57"/>
      <c r="H113" s="57"/>
      <c r="I113" s="57"/>
      <c r="J113" s="57"/>
    </row>
    <row r="114" spans="2:10" ht="42" customHeight="1">
      <c r="B114" s="58" t="s">
        <v>277</v>
      </c>
      <c r="C114" s="58"/>
      <c r="D114" s="58"/>
      <c r="E114" s="58"/>
      <c r="F114" s="58"/>
      <c r="G114" s="58"/>
      <c r="H114" s="58"/>
      <c r="I114" s="58"/>
      <c r="J114" s="58"/>
    </row>
    <row r="115" spans="2:10" ht="34.5" customHeight="1">
      <c r="B115" s="58" t="s">
        <v>289</v>
      </c>
      <c r="C115" s="58"/>
      <c r="D115" s="58"/>
      <c r="E115" s="58"/>
      <c r="F115" s="58"/>
      <c r="G115" s="58"/>
      <c r="H115" s="58"/>
      <c r="I115" s="58"/>
      <c r="J115" s="58"/>
    </row>
    <row r="117" spans="1:10" ht="12.75">
      <c r="A117" t="s">
        <v>100</v>
      </c>
      <c r="B117" s="60" t="s">
        <v>166</v>
      </c>
      <c r="C117" s="60"/>
      <c r="D117" s="60"/>
      <c r="E117" s="60"/>
      <c r="F117" s="60"/>
      <c r="G117" s="60"/>
      <c r="H117" s="60"/>
      <c r="I117" s="60"/>
      <c r="J117" s="60"/>
    </row>
    <row r="118" spans="2:10" ht="45" customHeight="1">
      <c r="B118" s="58" t="s">
        <v>290</v>
      </c>
      <c r="C118" s="58"/>
      <c r="D118" s="58"/>
      <c r="E118" s="58"/>
      <c r="F118" s="58"/>
      <c r="G118" s="58"/>
      <c r="H118" s="58"/>
      <c r="I118" s="58"/>
      <c r="J118" s="58"/>
    </row>
    <row r="119" spans="2:10" ht="12.75">
      <c r="B119" s="56"/>
      <c r="C119" s="56"/>
      <c r="D119" s="56"/>
      <c r="E119" s="56"/>
      <c r="F119" s="56"/>
      <c r="G119" s="56"/>
      <c r="H119" s="56"/>
      <c r="I119" s="56"/>
      <c r="J119" s="56"/>
    </row>
    <row r="120" spans="1:10" ht="12.75">
      <c r="A120" t="s">
        <v>101</v>
      </c>
      <c r="B120" s="60" t="s">
        <v>102</v>
      </c>
      <c r="C120" s="60"/>
      <c r="D120" s="60"/>
      <c r="E120" s="60"/>
      <c r="F120" s="60"/>
      <c r="G120" s="60"/>
      <c r="H120" s="60"/>
      <c r="I120" s="60"/>
      <c r="J120" s="60"/>
    </row>
    <row r="121" spans="2:10" ht="45" customHeight="1">
      <c r="B121" s="58" t="s">
        <v>255</v>
      </c>
      <c r="C121" s="58"/>
      <c r="D121" s="58"/>
      <c r="E121" s="58"/>
      <c r="F121" s="58"/>
      <c r="G121" s="58"/>
      <c r="H121" s="58"/>
      <c r="I121" s="58"/>
      <c r="J121" s="58"/>
    </row>
    <row r="122" spans="2:10" ht="12.75">
      <c r="B122" s="56"/>
      <c r="C122" s="56"/>
      <c r="D122" s="56"/>
      <c r="E122" s="56"/>
      <c r="F122" s="56"/>
      <c r="G122" s="56"/>
      <c r="H122" s="56"/>
      <c r="I122" s="56"/>
      <c r="J122" s="56"/>
    </row>
    <row r="126" spans="1:10" ht="12.75">
      <c r="A126" t="s">
        <v>103</v>
      </c>
      <c r="B126" s="57" t="s">
        <v>104</v>
      </c>
      <c r="C126" s="57"/>
      <c r="D126" s="57"/>
      <c r="E126" s="57"/>
      <c r="F126" s="57"/>
      <c r="G126" s="57"/>
      <c r="H126" s="57"/>
      <c r="I126" s="57"/>
      <c r="J126" s="57"/>
    </row>
    <row r="127" spans="2:10" ht="21.75" customHeight="1">
      <c r="B127" s="58" t="s">
        <v>173</v>
      </c>
      <c r="C127" s="58"/>
      <c r="D127" s="58"/>
      <c r="E127" s="58"/>
      <c r="F127" s="58"/>
      <c r="G127" s="58"/>
      <c r="H127" s="58"/>
      <c r="I127" s="58"/>
      <c r="J127" s="58"/>
    </row>
    <row r="128" spans="2:10" ht="12.75">
      <c r="B128" s="56"/>
      <c r="C128" s="56"/>
      <c r="D128" s="56"/>
      <c r="E128" s="56"/>
      <c r="F128" s="56"/>
      <c r="G128" s="56"/>
      <c r="H128" s="56"/>
      <c r="I128" s="56"/>
      <c r="J128" s="56"/>
    </row>
    <row r="129" spans="1:10" ht="12.75">
      <c r="A129" t="s">
        <v>105</v>
      </c>
      <c r="B129" s="57" t="s">
        <v>23</v>
      </c>
      <c r="C129" s="57"/>
      <c r="D129" s="57"/>
      <c r="E129" s="57"/>
      <c r="F129" s="57"/>
      <c r="G129" s="57"/>
      <c r="H129" s="57"/>
      <c r="I129" s="57"/>
      <c r="J129" s="57"/>
    </row>
    <row r="130" spans="2:10" ht="24.75" customHeight="1">
      <c r="B130" s="58" t="s">
        <v>106</v>
      </c>
      <c r="C130" s="58"/>
      <c r="D130" s="58"/>
      <c r="E130" s="58"/>
      <c r="F130" s="58"/>
      <c r="G130" s="58"/>
      <c r="H130" s="58"/>
      <c r="I130" s="58"/>
      <c r="J130" s="58"/>
    </row>
    <row r="131" spans="2:10" ht="12.75">
      <c r="B131" s="56"/>
      <c r="C131" s="56"/>
      <c r="D131" s="56"/>
      <c r="E131" s="56"/>
      <c r="F131" s="56"/>
      <c r="G131" s="56"/>
      <c r="H131" s="56"/>
      <c r="I131" s="56"/>
      <c r="J131" s="56"/>
    </row>
    <row r="132" spans="7:9" ht="12.75">
      <c r="G132" t="s">
        <v>42</v>
      </c>
      <c r="I132" t="s">
        <v>107</v>
      </c>
    </row>
    <row r="133" spans="7:9" ht="12.75">
      <c r="G133" s="25" t="s">
        <v>14</v>
      </c>
      <c r="I133" s="25" t="s">
        <v>14</v>
      </c>
    </row>
    <row r="134" spans="2:9" ht="12.75">
      <c r="B134" t="s">
        <v>108</v>
      </c>
      <c r="G134" s="4" t="s">
        <v>16</v>
      </c>
      <c r="I134" s="4" t="s">
        <v>16</v>
      </c>
    </row>
    <row r="135" spans="2:10" ht="12.75">
      <c r="B135" t="s">
        <v>109</v>
      </c>
      <c r="G135" s="26" t="s">
        <v>16</v>
      </c>
      <c r="I135" s="26" t="s">
        <v>16</v>
      </c>
      <c r="J135" s="14"/>
    </row>
    <row r="136" spans="7:10" ht="13.5" thickBot="1">
      <c r="G136" s="27" t="s">
        <v>16</v>
      </c>
      <c r="I136" s="27" t="s">
        <v>16</v>
      </c>
      <c r="J136" s="23"/>
    </row>
    <row r="137" spans="7:10" ht="13.5" thickTop="1">
      <c r="G137" s="40"/>
      <c r="I137" s="40"/>
      <c r="J137" s="31"/>
    </row>
    <row r="139" spans="1:10" ht="12.75">
      <c r="A139" t="s">
        <v>110</v>
      </c>
      <c r="B139" s="57" t="s">
        <v>111</v>
      </c>
      <c r="C139" s="57"/>
      <c r="D139" s="57"/>
      <c r="E139" s="57"/>
      <c r="F139" s="57"/>
      <c r="G139" s="57"/>
      <c r="H139" s="57"/>
      <c r="I139" s="57"/>
      <c r="J139" s="57"/>
    </row>
    <row r="140" spans="2:10" ht="12.75" customHeight="1">
      <c r="B140" s="58" t="s">
        <v>292</v>
      </c>
      <c r="C140" s="58"/>
      <c r="D140" s="58"/>
      <c r="E140" s="58"/>
      <c r="F140" s="58"/>
      <c r="G140" s="58"/>
      <c r="H140" s="58"/>
      <c r="I140" s="58"/>
      <c r="J140" s="58"/>
    </row>
    <row r="142" spans="1:10" ht="12.75">
      <c r="A142" t="s">
        <v>112</v>
      </c>
      <c r="B142" s="57" t="s">
        <v>113</v>
      </c>
      <c r="C142" s="57"/>
      <c r="D142" s="57"/>
      <c r="E142" s="57"/>
      <c r="F142" s="57"/>
      <c r="G142" s="57"/>
      <c r="H142" s="57"/>
      <c r="I142" s="57"/>
      <c r="J142" s="57"/>
    </row>
    <row r="143" spans="2:10" ht="24.75" customHeight="1">
      <c r="B143" s="58" t="s">
        <v>114</v>
      </c>
      <c r="C143" s="58"/>
      <c r="D143" s="58"/>
      <c r="E143" s="58"/>
      <c r="F143" s="58"/>
      <c r="G143" s="58"/>
      <c r="H143" s="58"/>
      <c r="I143" s="58"/>
      <c r="J143" s="58"/>
    </row>
    <row r="147" spans="1:10" ht="12.75">
      <c r="A147" t="s">
        <v>115</v>
      </c>
      <c r="B147" s="57" t="s">
        <v>116</v>
      </c>
      <c r="C147" s="57"/>
      <c r="D147" s="57"/>
      <c r="E147" s="57"/>
      <c r="F147" s="57"/>
      <c r="G147" s="57"/>
      <c r="H147" s="57"/>
      <c r="I147" s="57"/>
      <c r="J147" s="57"/>
    </row>
    <row r="148" spans="2:10" ht="24.75" customHeight="1">
      <c r="B148" s="59" t="s">
        <v>117</v>
      </c>
      <c r="C148" s="59"/>
      <c r="D148" s="59"/>
      <c r="E148" s="59"/>
      <c r="F148" s="59"/>
      <c r="G148" s="59"/>
      <c r="H148" s="59"/>
      <c r="I148" s="59"/>
      <c r="J148" s="59"/>
    </row>
    <row r="149" ht="12.75">
      <c r="G149" t="s">
        <v>15</v>
      </c>
    </row>
    <row r="150" spans="1:10" ht="12.75">
      <c r="A150" t="s">
        <v>118</v>
      </c>
      <c r="B150" s="57" t="s">
        <v>119</v>
      </c>
      <c r="C150" s="57"/>
      <c r="D150" s="57"/>
      <c r="E150" s="57"/>
      <c r="F150" s="57"/>
      <c r="G150" s="57"/>
      <c r="H150" s="57"/>
      <c r="I150" s="57"/>
      <c r="J150" s="57"/>
    </row>
    <row r="151" spans="2:10" ht="12.75">
      <c r="B151" s="59" t="s">
        <v>278</v>
      </c>
      <c r="C151" s="59"/>
      <c r="D151" s="59"/>
      <c r="E151" s="59"/>
      <c r="F151" s="59"/>
      <c r="G151" s="59"/>
      <c r="H151" s="59"/>
      <c r="I151" s="59"/>
      <c r="J151" s="59"/>
    </row>
    <row r="152" ht="12.75">
      <c r="E152" t="s">
        <v>15</v>
      </c>
    </row>
    <row r="153" spans="5:9" ht="12.75">
      <c r="E153" s="5" t="s">
        <v>123</v>
      </c>
      <c r="F153" s="5"/>
      <c r="G153" s="5" t="s">
        <v>124</v>
      </c>
      <c r="H153" s="5"/>
      <c r="I153" s="5" t="s">
        <v>58</v>
      </c>
    </row>
    <row r="154" spans="5:9" ht="12.75">
      <c r="E154" s="5" t="s">
        <v>14</v>
      </c>
      <c r="F154" s="5"/>
      <c r="G154" s="5" t="s">
        <v>14</v>
      </c>
      <c r="H154" s="5"/>
      <c r="I154" s="5" t="s">
        <v>14</v>
      </c>
    </row>
    <row r="155" spans="2:9" ht="12.75">
      <c r="B155" t="s">
        <v>120</v>
      </c>
      <c r="E155" t="s">
        <v>15</v>
      </c>
      <c r="F155" s="3"/>
      <c r="G155" s="3"/>
      <c r="H155" s="3"/>
      <c r="I155" s="3"/>
    </row>
    <row r="156" spans="2:9" ht="12.75">
      <c r="B156" t="s">
        <v>121</v>
      </c>
      <c r="E156" s="3">
        <f>19153-5</f>
        <v>19148</v>
      </c>
      <c r="F156" s="3"/>
      <c r="G156" s="3">
        <v>634</v>
      </c>
      <c r="H156" s="3"/>
      <c r="I156" s="3">
        <f>SUM(E156:G156)</f>
        <v>19782</v>
      </c>
    </row>
    <row r="157" spans="2:9" ht="12.75">
      <c r="B157" t="s">
        <v>122</v>
      </c>
      <c r="E157" s="3">
        <f>2743+2667</f>
        <v>5410</v>
      </c>
      <c r="F157" s="3"/>
      <c r="G157" s="18" t="s">
        <v>127</v>
      </c>
      <c r="H157" s="3"/>
      <c r="I157" s="3">
        <f>SUM(E157:G157)</f>
        <v>5410</v>
      </c>
    </row>
    <row r="158" spans="2:9" ht="12.75">
      <c r="B158" t="s">
        <v>125</v>
      </c>
      <c r="E158" s="3">
        <v>144</v>
      </c>
      <c r="F158" s="3"/>
      <c r="G158" s="18" t="s">
        <v>127</v>
      </c>
      <c r="H158" s="3"/>
      <c r="I158" s="3">
        <f>SUM(E158:G158)</f>
        <v>144</v>
      </c>
    </row>
    <row r="159" spans="2:9" ht="12.75">
      <c r="B159" t="s">
        <v>126</v>
      </c>
      <c r="E159" s="13">
        <f>17865+501-1300</f>
        <v>17066</v>
      </c>
      <c r="F159" s="3"/>
      <c r="G159" s="28" t="s">
        <v>127</v>
      </c>
      <c r="H159" s="3"/>
      <c r="I159" s="13">
        <f>SUM(E159:G159)</f>
        <v>17066</v>
      </c>
    </row>
    <row r="161" spans="5:9" ht="13.5" thickBot="1">
      <c r="E161" s="15">
        <f>SUM(E156:E160)</f>
        <v>41768</v>
      </c>
      <c r="G161" s="15">
        <f>SUM(G156:G160)</f>
        <v>634</v>
      </c>
      <c r="I161" s="15">
        <f>SUM(I156:I160)</f>
        <v>42402</v>
      </c>
    </row>
    <row r="162" ht="13.5" thickTop="1"/>
    <row r="163" spans="2:5" ht="12.75">
      <c r="B163" t="s">
        <v>129</v>
      </c>
      <c r="E163" t="s">
        <v>15</v>
      </c>
    </row>
    <row r="164" spans="2:9" ht="13.5" thickBot="1">
      <c r="B164" t="s">
        <v>126</v>
      </c>
      <c r="E164" s="39">
        <v>95</v>
      </c>
      <c r="G164" s="29" t="s">
        <v>128</v>
      </c>
      <c r="I164" s="39">
        <v>95</v>
      </c>
    </row>
    <row r="165" ht="13.5" thickTop="1"/>
    <row r="166" spans="2:10" ht="12.75">
      <c r="B166" s="56" t="s">
        <v>130</v>
      </c>
      <c r="C166" s="56"/>
      <c r="D166" s="56"/>
      <c r="E166" s="56"/>
      <c r="F166" s="56"/>
      <c r="G166" s="56"/>
      <c r="H166" s="56"/>
      <c r="I166" s="56"/>
      <c r="J166" s="56"/>
    </row>
    <row r="168" spans="1:10" ht="12.75">
      <c r="A168" t="s">
        <v>131</v>
      </c>
      <c r="B168" s="57" t="s">
        <v>132</v>
      </c>
      <c r="C168" s="57"/>
      <c r="D168" s="57"/>
      <c r="E168" s="57"/>
      <c r="F168" s="57"/>
      <c r="G168" s="57"/>
      <c r="H168" s="57"/>
      <c r="I168" s="57"/>
      <c r="J168" s="57"/>
    </row>
    <row r="169" spans="2:10" ht="12.75">
      <c r="B169" s="56" t="s">
        <v>133</v>
      </c>
      <c r="C169" s="56"/>
      <c r="D169" s="56"/>
      <c r="E169" s="56"/>
      <c r="F169" s="56"/>
      <c r="G169" s="56"/>
      <c r="H169" s="56"/>
      <c r="I169" s="56"/>
      <c r="J169" s="56"/>
    </row>
    <row r="171" spans="1:10" ht="12.75">
      <c r="A171" t="s">
        <v>134</v>
      </c>
      <c r="B171" s="57" t="s">
        <v>135</v>
      </c>
      <c r="C171" s="57"/>
      <c r="D171" s="57"/>
      <c r="E171" s="57"/>
      <c r="F171" s="57"/>
      <c r="G171" s="57"/>
      <c r="H171" s="57"/>
      <c r="I171" s="57"/>
      <c r="J171" s="57"/>
    </row>
    <row r="172" spans="2:10" ht="25.5" customHeight="1">
      <c r="B172" s="58" t="s">
        <v>279</v>
      </c>
      <c r="C172" s="58"/>
      <c r="D172" s="58"/>
      <c r="E172" s="58"/>
      <c r="F172" s="58"/>
      <c r="G172" s="58"/>
      <c r="H172" s="58"/>
      <c r="I172" s="58"/>
      <c r="J172" s="58"/>
    </row>
    <row r="174" spans="1:10" ht="12.75">
      <c r="A174" t="s">
        <v>136</v>
      </c>
      <c r="B174" s="57" t="s">
        <v>137</v>
      </c>
      <c r="C174" s="57"/>
      <c r="D174" s="57"/>
      <c r="E174" s="57"/>
      <c r="F174" s="57"/>
      <c r="G174" s="57"/>
      <c r="H174" s="57"/>
      <c r="I174" s="57"/>
      <c r="J174" s="57"/>
    </row>
    <row r="175" spans="2:10" ht="24.75" customHeight="1">
      <c r="B175" s="58" t="s">
        <v>280</v>
      </c>
      <c r="C175" s="58"/>
      <c r="D175" s="58"/>
      <c r="E175" s="58"/>
      <c r="F175" s="58"/>
      <c r="G175" s="58"/>
      <c r="H175" s="58"/>
      <c r="I175" s="58"/>
      <c r="J175" s="58"/>
    </row>
    <row r="177" spans="1:10" ht="12.75">
      <c r="A177" t="s">
        <v>138</v>
      </c>
      <c r="B177" s="57" t="s">
        <v>139</v>
      </c>
      <c r="C177" s="57"/>
      <c r="D177" s="57"/>
      <c r="E177" s="57"/>
      <c r="F177" s="57"/>
      <c r="G177" s="57"/>
      <c r="H177" s="57"/>
      <c r="I177" s="57"/>
      <c r="J177" s="57"/>
    </row>
    <row r="178" spans="2:10" ht="24.75" customHeight="1">
      <c r="B178" s="58" t="s">
        <v>140</v>
      </c>
      <c r="C178" s="58"/>
      <c r="D178" s="58"/>
      <c r="E178" s="58"/>
      <c r="F178" s="58"/>
      <c r="G178" s="58"/>
      <c r="H178" s="58"/>
      <c r="I178" s="58"/>
      <c r="J178" s="58"/>
    </row>
    <row r="180" spans="7:9" ht="12.75">
      <c r="G180" s="7" t="s">
        <v>141</v>
      </c>
      <c r="I180" s="7" t="s">
        <v>142</v>
      </c>
    </row>
    <row r="181" spans="7:9" ht="12.75">
      <c r="G181" s="7" t="s">
        <v>41</v>
      </c>
      <c r="I181" s="7" t="s">
        <v>41</v>
      </c>
    </row>
    <row r="182" spans="2:9" ht="12.75">
      <c r="B182" t="s">
        <v>174</v>
      </c>
      <c r="G182" s="3">
        <v>-952</v>
      </c>
      <c r="H182" s="3"/>
      <c r="I182" s="3">
        <v>-952</v>
      </c>
    </row>
    <row r="184" spans="2:9" ht="12.75">
      <c r="B184" t="s">
        <v>143</v>
      </c>
      <c r="G184" s="3">
        <v>51000</v>
      </c>
      <c r="I184" s="3">
        <v>51000</v>
      </c>
    </row>
    <row r="186" spans="2:9" ht="12.75">
      <c r="B186" t="s">
        <v>144</v>
      </c>
      <c r="G186" s="34">
        <v>-1.87</v>
      </c>
      <c r="H186" s="2"/>
      <c r="I186" s="34">
        <v>-1.87</v>
      </c>
    </row>
    <row r="188" spans="2:7" ht="12.75">
      <c r="B188" t="s">
        <v>145</v>
      </c>
      <c r="G188" t="s">
        <v>15</v>
      </c>
    </row>
    <row r="191" ht="12.75">
      <c r="B191" t="s">
        <v>146</v>
      </c>
    </row>
    <row r="194" ht="12.75">
      <c r="B194" t="s">
        <v>147</v>
      </c>
    </row>
    <row r="195" ht="12.75">
      <c r="B195" t="s">
        <v>148</v>
      </c>
    </row>
    <row r="197" ht="12.75">
      <c r="B197" t="s">
        <v>281</v>
      </c>
    </row>
    <row r="198" ht="12.75">
      <c r="B198" t="s">
        <v>149</v>
      </c>
    </row>
  </sheetData>
  <mergeCells count="97">
    <mergeCell ref="B62:J62"/>
    <mergeCell ref="B64:J64"/>
    <mergeCell ref="B38:J38"/>
    <mergeCell ref="B34:D34"/>
    <mergeCell ref="B52:J52"/>
    <mergeCell ref="B56:J56"/>
    <mergeCell ref="B58:J58"/>
    <mergeCell ref="B48:J48"/>
    <mergeCell ref="B50:J50"/>
    <mergeCell ref="B54:J54"/>
    <mergeCell ref="C29:J29"/>
    <mergeCell ref="C30:J30"/>
    <mergeCell ref="B32:J32"/>
    <mergeCell ref="B35:J35"/>
    <mergeCell ref="C25:J25"/>
    <mergeCell ref="C26:J26"/>
    <mergeCell ref="C27:J27"/>
    <mergeCell ref="C28:J28"/>
    <mergeCell ref="C21:J21"/>
    <mergeCell ref="C22:J22"/>
    <mergeCell ref="C23:J23"/>
    <mergeCell ref="C24:J24"/>
    <mergeCell ref="B8:J8"/>
    <mergeCell ref="B9:J9"/>
    <mergeCell ref="B10:J10"/>
    <mergeCell ref="B11:J11"/>
    <mergeCell ref="B12:J12"/>
    <mergeCell ref="B13:J13"/>
    <mergeCell ref="B66:J66"/>
    <mergeCell ref="C15:J15"/>
    <mergeCell ref="C16:J16"/>
    <mergeCell ref="C17:J17"/>
    <mergeCell ref="C18:J18"/>
    <mergeCell ref="C19:J19"/>
    <mergeCell ref="C20:J20"/>
    <mergeCell ref="B36:J36"/>
    <mergeCell ref="B67:J67"/>
    <mergeCell ref="B68:J68"/>
    <mergeCell ref="B69:J69"/>
    <mergeCell ref="B70:J70"/>
    <mergeCell ref="B71:J71"/>
    <mergeCell ref="B72:J72"/>
    <mergeCell ref="B73:J73"/>
    <mergeCell ref="B74:J74"/>
    <mergeCell ref="B75:J75"/>
    <mergeCell ref="B76:J76"/>
    <mergeCell ref="B77:J77"/>
    <mergeCell ref="B78:J78"/>
    <mergeCell ref="B79:J79"/>
    <mergeCell ref="B81:J81"/>
    <mergeCell ref="B82:J82"/>
    <mergeCell ref="B83:J83"/>
    <mergeCell ref="B84:J84"/>
    <mergeCell ref="B85:J85"/>
    <mergeCell ref="B89:D89"/>
    <mergeCell ref="B108:J108"/>
    <mergeCell ref="B90:D90"/>
    <mergeCell ref="B91:D91"/>
    <mergeCell ref="B99:J99"/>
    <mergeCell ref="B100:J100"/>
    <mergeCell ref="B102:J102"/>
    <mergeCell ref="B103:J103"/>
    <mergeCell ref="B105:J105"/>
    <mergeCell ref="B106:J106"/>
    <mergeCell ref="B109:J109"/>
    <mergeCell ref="B113:J113"/>
    <mergeCell ref="B127:J127"/>
    <mergeCell ref="B114:J114"/>
    <mergeCell ref="B117:J117"/>
    <mergeCell ref="B119:J119"/>
    <mergeCell ref="B118:J118"/>
    <mergeCell ref="B120:J120"/>
    <mergeCell ref="B121:J121"/>
    <mergeCell ref="B122:J122"/>
    <mergeCell ref="B126:J126"/>
    <mergeCell ref="B115:J115"/>
    <mergeCell ref="B169:J169"/>
    <mergeCell ref="B178:J178"/>
    <mergeCell ref="B172:J172"/>
    <mergeCell ref="B174:J174"/>
    <mergeCell ref="B175:J175"/>
    <mergeCell ref="B177:J177"/>
    <mergeCell ref="B171:J171"/>
    <mergeCell ref="B168:J168"/>
    <mergeCell ref="B148:J148"/>
    <mergeCell ref="B150:J150"/>
    <mergeCell ref="B151:J151"/>
    <mergeCell ref="B166:J166"/>
    <mergeCell ref="B128:J128"/>
    <mergeCell ref="B129:J129"/>
    <mergeCell ref="B130:J130"/>
    <mergeCell ref="B147:J147"/>
    <mergeCell ref="B143:J143"/>
    <mergeCell ref="B131:J131"/>
    <mergeCell ref="B139:J139"/>
    <mergeCell ref="B140:J140"/>
    <mergeCell ref="B142:J142"/>
  </mergeCells>
  <printOptions/>
  <pageMargins left="0.75" right="0.25" top="0.75" bottom="0.75" header="0.5" footer="0.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Ec</cp:lastModifiedBy>
  <cp:lastPrinted>2006-05-31T09:24:04Z</cp:lastPrinted>
  <dcterms:created xsi:type="dcterms:W3CDTF">2005-08-12T06:00:25Z</dcterms:created>
  <dcterms:modified xsi:type="dcterms:W3CDTF">2006-05-31T09:42:58Z</dcterms:modified>
  <cp:category/>
  <cp:version/>
  <cp:contentType/>
  <cp:contentStatus/>
</cp:coreProperties>
</file>